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P:\SAMHSA DTAC 2019\Task 11- CCP\CCP toolkit materials\CCP Toolkit\3-RSP application and materials\FOR ON THE WEB\"/>
    </mc:Choice>
  </mc:AlternateContent>
  <xr:revisionPtr revIDLastSave="0" documentId="8_{613E147A-3332-4C1E-8678-E745DB51FA53}" xr6:coauthVersionLast="47" xr6:coauthVersionMax="47" xr10:uidLastSave="{00000000-0000-0000-0000-000000000000}"/>
  <bookViews>
    <workbookView xWindow="18645" yWindow="0" windowWidth="19875" windowHeight="13245" xr2:uid="{0BF84337-F99A-415C-A6A6-8F8E781F52F9}"/>
  </bookViews>
  <sheets>
    <sheet name="Budget Narrative Instructions" sheetId="5" r:id="rId1"/>
    <sheet name="Allowable-Nonallowable Costs" sheetId="1" r:id="rId2"/>
    <sheet name="State Tribe Territory Narrative" sheetId="2" r:id="rId3"/>
    <sheet name="Provider Narrative" sheetId="3" r:id="rId4"/>
    <sheet name="Example State, Tribe, Territory" sheetId="8" r:id="rId5"/>
    <sheet name="Example Provider" sheetId="9"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0" i="9" l="1"/>
  <c r="J39" i="9"/>
  <c r="I40" i="9"/>
  <c r="I39" i="9"/>
  <c r="I36" i="9"/>
  <c r="I35" i="9"/>
  <c r="I34" i="9"/>
  <c r="I33" i="9"/>
  <c r="I32" i="9"/>
  <c r="I24" i="9"/>
  <c r="I21" i="9"/>
  <c r="I23" i="9"/>
  <c r="I22" i="9"/>
  <c r="I17" i="9"/>
  <c r="I19" i="9" s="1"/>
  <c r="I13" i="9"/>
  <c r="I12" i="9"/>
  <c r="I11" i="9"/>
  <c r="I15" i="9" s="1"/>
  <c r="I10" i="9"/>
  <c r="I9" i="9"/>
  <c r="I8" i="9"/>
  <c r="J65" i="9"/>
  <c r="I65" i="9"/>
  <c r="J59" i="9"/>
  <c r="I59" i="9"/>
  <c r="J53" i="9"/>
  <c r="I53" i="9"/>
  <c r="I66" i="9" s="1"/>
  <c r="J30" i="9"/>
  <c r="I30" i="9"/>
  <c r="J27" i="9"/>
  <c r="J19" i="9"/>
  <c r="J15" i="9"/>
  <c r="J62" i="8"/>
  <c r="I62" i="8"/>
  <c r="J61" i="8"/>
  <c r="I61" i="8"/>
  <c r="I47" i="8"/>
  <c r="I46" i="8"/>
  <c r="I45" i="8"/>
  <c r="I40" i="8"/>
  <c r="I31" i="8"/>
  <c r="I35" i="8" s="1"/>
  <c r="I30" i="8"/>
  <c r="I29" i="8"/>
  <c r="I21" i="8"/>
  <c r="I20" i="8"/>
  <c r="I19" i="8"/>
  <c r="I18" i="8"/>
  <c r="I24" i="8" s="1"/>
  <c r="I11" i="8"/>
  <c r="J10" i="8"/>
  <c r="I9" i="8"/>
  <c r="I8" i="8"/>
  <c r="I12" i="8" s="1"/>
  <c r="J14" i="8" s="1"/>
  <c r="J16" i="8" s="1"/>
  <c r="J7" i="8"/>
  <c r="J55" i="8"/>
  <c r="I55" i="8"/>
  <c r="J49" i="8"/>
  <c r="J35" i="8"/>
  <c r="J27" i="8"/>
  <c r="I27" i="8"/>
  <c r="J24" i="8"/>
  <c r="I16" i="8"/>
  <c r="J12" i="8"/>
  <c r="J12" i="2"/>
  <c r="J62" i="3"/>
  <c r="I62" i="3"/>
  <c r="J56" i="3"/>
  <c r="I56" i="3"/>
  <c r="J50" i="3"/>
  <c r="J63" i="3" s="1"/>
  <c r="I50" i="3"/>
  <c r="I63" i="3" s="1"/>
  <c r="J36" i="3"/>
  <c r="I36" i="3"/>
  <c r="J27" i="3"/>
  <c r="I27" i="3"/>
  <c r="J24" i="3"/>
  <c r="I24" i="3"/>
  <c r="J16" i="3"/>
  <c r="I16" i="3"/>
  <c r="I37" i="3" s="1"/>
  <c r="I65" i="3" s="1"/>
  <c r="J12" i="3"/>
  <c r="I12" i="3"/>
  <c r="I12" i="2"/>
  <c r="I37" i="2" s="1"/>
  <c r="I65" i="2" s="1"/>
  <c r="J62" i="2"/>
  <c r="J63" i="2" s="1"/>
  <c r="I62" i="2"/>
  <c r="J56" i="2"/>
  <c r="I56" i="2"/>
  <c r="J50" i="2"/>
  <c r="I50" i="2"/>
  <c r="I63" i="2" s="1"/>
  <c r="J36" i="2"/>
  <c r="I36" i="2"/>
  <c r="J27" i="2"/>
  <c r="I27" i="2"/>
  <c r="J24" i="2"/>
  <c r="I24" i="2"/>
  <c r="J16" i="2"/>
  <c r="I16" i="2"/>
  <c r="I27" i="9" l="1"/>
  <c r="I68" i="9" s="1"/>
  <c r="J66" i="9"/>
  <c r="I49" i="8"/>
  <c r="J36" i="8"/>
  <c r="J64" i="8" s="1"/>
  <c r="I36" i="8"/>
  <c r="J37" i="2"/>
  <c r="J65" i="2" s="1"/>
  <c r="J37" i="3"/>
  <c r="J65" i="3" s="1"/>
  <c r="J68" i="9" l="1"/>
  <c r="I64" i="8"/>
</calcChain>
</file>

<file path=xl/sharedStrings.xml><?xml version="1.0" encoding="utf-8"?>
<sst xmlns="http://schemas.openxmlformats.org/spreadsheetml/2006/main" count="439" uniqueCount="202">
  <si>
    <t>Instructions for the CCP Budget Narrative</t>
  </si>
  <si>
    <t>Budget Category</t>
  </si>
  <si>
    <t>Key Points for Each Line Item</t>
  </si>
  <si>
    <t>Salaries and Wages</t>
  </si>
  <si>
    <r>
      <t>·</t>
    </r>
    <r>
      <rPr>
        <sz val="7"/>
        <rFont val="Times New Roman"/>
        <family val="1"/>
      </rPr>
      <t xml:space="preserve">         </t>
    </r>
    <r>
      <rPr>
        <sz val="11"/>
        <rFont val="Calibri"/>
        <family val="2"/>
      </rPr>
      <t xml:space="preserve">Within the budget narrative table, list each position type and all relevant details, including the corresponding number of FTEs, hours, weeks, rates of pay, and total cost. </t>
    </r>
  </si>
  <si>
    <r>
      <t>·</t>
    </r>
    <r>
      <rPr>
        <sz val="7"/>
        <rFont val="Times New Roman"/>
        <family val="1"/>
      </rPr>
      <t xml:space="preserve">         </t>
    </r>
    <r>
      <rPr>
        <sz val="11"/>
        <rFont val="Calibri"/>
        <family val="2"/>
      </rPr>
      <t>Indicate how rates of pay were determined.  List sources used to make such determinations (e.g., U.S. Department of Labor).</t>
    </r>
  </si>
  <si>
    <r>
      <t>·</t>
    </r>
    <r>
      <rPr>
        <sz val="7"/>
        <rFont val="Times New Roman"/>
        <family val="1"/>
      </rPr>
      <t xml:space="preserve">         </t>
    </r>
    <r>
      <rPr>
        <sz val="11"/>
        <rFont val="Calibri"/>
        <family val="2"/>
      </rPr>
      <t>If rates differ from usual and customary rates for comparable positions in the local area, justify why pay rates differ.</t>
    </r>
  </si>
  <si>
    <t>Fringe Benefits</t>
  </si>
  <si>
    <r>
      <t>·</t>
    </r>
    <r>
      <rPr>
        <sz val="7"/>
        <rFont val="Times New Roman"/>
        <family val="1"/>
      </rPr>
      <t xml:space="preserve">         </t>
    </r>
    <r>
      <rPr>
        <sz val="11"/>
        <rFont val="Calibri"/>
        <family val="2"/>
      </rPr>
      <t xml:space="preserve">Provide the rate of fringe for each provider.  </t>
    </r>
  </si>
  <si>
    <r>
      <t>·</t>
    </r>
    <r>
      <rPr>
        <sz val="7"/>
        <rFont val="Times New Roman"/>
        <family val="1"/>
      </rPr>
      <t xml:space="preserve">         </t>
    </r>
    <r>
      <rPr>
        <sz val="11"/>
        <rFont val="Calibri"/>
        <family val="2"/>
      </rPr>
      <t xml:space="preserve">Indicate whether the fringe benefits are based on usual and customary rates in the local area.  </t>
    </r>
  </si>
  <si>
    <r>
      <t>·</t>
    </r>
    <r>
      <rPr>
        <sz val="7"/>
        <rFont val="Times New Roman"/>
        <family val="1"/>
      </rPr>
      <t xml:space="preserve">         </t>
    </r>
    <r>
      <rPr>
        <sz val="11"/>
        <rFont val="Calibri"/>
        <family val="2"/>
      </rPr>
      <t xml:space="preserve">If the fringe rates are not comparable to the usual and customary rates for the local area, describe why the fringe rates differ.  </t>
    </r>
  </si>
  <si>
    <t>Travel</t>
  </si>
  <si>
    <r>
      <t>·</t>
    </r>
    <r>
      <rPr>
        <sz val="7"/>
        <rFont val="Times New Roman"/>
        <family val="1"/>
      </rPr>
      <t xml:space="preserve">         </t>
    </r>
    <r>
      <rPr>
        <sz val="11"/>
        <rFont val="Calibri"/>
        <family val="2"/>
      </rPr>
      <t xml:space="preserve">Provide the following list of travel expenses for program staff: number of estimated miles per week, number of weeks, and established state mileage rate.  </t>
    </r>
  </si>
  <si>
    <r>
      <t>·</t>
    </r>
    <r>
      <rPr>
        <sz val="7"/>
        <rFont val="Times New Roman"/>
        <family val="1"/>
      </rPr>
      <t xml:space="preserve">         </t>
    </r>
    <r>
      <rPr>
        <sz val="11"/>
        <rFont val="Calibri"/>
        <family val="2"/>
      </rPr>
      <t xml:space="preserve">Provide details on in-state airfare costs, lodging, and per diem rates. </t>
    </r>
  </si>
  <si>
    <r>
      <t>·</t>
    </r>
    <r>
      <rPr>
        <sz val="7"/>
        <rFont val="Times New Roman"/>
        <family val="1"/>
      </rPr>
      <t xml:space="preserve">         </t>
    </r>
    <r>
      <rPr>
        <sz val="11"/>
        <rFont val="Calibri"/>
        <family val="2"/>
      </rPr>
      <t>Consultant or trainer travel costs must be included in the consultants/trainers category.</t>
    </r>
  </si>
  <si>
    <t>Equipment</t>
  </si>
  <si>
    <r>
      <t>·</t>
    </r>
    <r>
      <rPr>
        <sz val="7"/>
        <rFont val="Times New Roman"/>
        <family val="1"/>
      </rPr>
      <t xml:space="preserve">         </t>
    </r>
    <r>
      <rPr>
        <sz val="11"/>
        <rFont val="Calibri"/>
        <family val="2"/>
      </rPr>
      <t xml:space="preserve">Itemize equipment and provide justification of equipment costs.  </t>
    </r>
  </si>
  <si>
    <r>
      <t>·</t>
    </r>
    <r>
      <rPr>
        <sz val="7"/>
        <rFont val="Times New Roman"/>
        <family val="1"/>
      </rPr>
      <t xml:space="preserve">         </t>
    </r>
    <r>
      <rPr>
        <sz val="11"/>
        <rFont val="Calibri"/>
        <family val="2"/>
      </rPr>
      <t xml:space="preserve">Expenses </t>
    </r>
    <r>
      <rPr>
        <b/>
        <sz val="11"/>
        <rFont val="Calibri"/>
        <family val="2"/>
      </rPr>
      <t>less than</t>
    </r>
    <r>
      <rPr>
        <sz val="11"/>
        <rFont val="Calibri"/>
        <family val="2"/>
      </rPr>
      <t xml:space="preserve"> $5,000 must be included in the supplies category.  </t>
    </r>
  </si>
  <si>
    <r>
      <t>Note:</t>
    </r>
    <r>
      <rPr>
        <sz val="11"/>
        <rFont val="Calibri"/>
        <family val="2"/>
      </rPr>
      <t xml:space="preserve"> This line is reserved for individual equipment purchases exceeding $5,000.</t>
    </r>
  </si>
  <si>
    <t>Supplies</t>
  </si>
  <si>
    <t>Consultants/Trainers</t>
  </si>
  <si>
    <r>
      <t>·</t>
    </r>
    <r>
      <rPr>
        <sz val="7"/>
        <rFont val="Times New Roman"/>
        <family val="1"/>
      </rPr>
      <t xml:space="preserve">         </t>
    </r>
    <r>
      <rPr>
        <sz val="11"/>
        <rFont val="Calibri"/>
        <family val="2"/>
      </rPr>
      <t xml:space="preserve">Provide a breakdown of transportation, lodging, and per diem rates (some travel costs may need to be estimated).  </t>
    </r>
  </si>
  <si>
    <r>
      <t>Note:</t>
    </r>
    <r>
      <rPr>
        <sz val="11"/>
        <rFont val="Calibri"/>
        <family val="2"/>
      </rPr>
      <t xml:space="preserve"> Ensure all compensation complies with FEMA policy and established rates of pay.  </t>
    </r>
  </si>
  <si>
    <t>Media/Public Information</t>
  </si>
  <si>
    <r>
      <t>Note:</t>
    </r>
    <r>
      <rPr>
        <sz val="11"/>
        <rFont val="Calibri"/>
        <family val="2"/>
      </rPr>
      <t xml:space="preserve"> The state is encouraged to seek donated or matching media and marketing activities.</t>
    </r>
  </si>
  <si>
    <t>Provider/Contractual Cost</t>
  </si>
  <si>
    <r>
      <t>·</t>
    </r>
    <r>
      <rPr>
        <sz val="7"/>
        <rFont val="Times New Roman"/>
        <family val="1"/>
      </rPr>
      <t xml:space="preserve">         </t>
    </r>
    <r>
      <rPr>
        <sz val="11"/>
        <rFont val="Calibri"/>
        <family val="2"/>
      </rPr>
      <t xml:space="preserve">Itemize all provider costs and any other contractual costs the state will use in the CCP grant.  This should include all salaries, fringe, travel, per diem, and training costs associated with the program.  </t>
    </r>
  </si>
  <si>
    <r>
      <t>·</t>
    </r>
    <r>
      <rPr>
        <sz val="7"/>
        <rFont val="Times New Roman"/>
        <family val="1"/>
      </rPr>
      <t> </t>
    </r>
    <r>
      <rPr>
        <sz val="11"/>
        <rFont val="Calibri"/>
        <family val="2"/>
        <scheme val="minor"/>
      </rPr>
      <t xml:space="preserve">    Include a narrative explanation for cost calculations, rate explanations, etc. in the </t>
    </r>
    <r>
      <rPr>
        <i/>
        <sz val="11"/>
        <rFont val="Calibri"/>
        <family val="2"/>
        <scheme val="minor"/>
      </rPr>
      <t>Line Item Cost Calcuation and Justification Narrative</t>
    </r>
    <r>
      <rPr>
        <sz val="11"/>
        <rFont val="Calibri"/>
        <family val="2"/>
        <scheme val="minor"/>
      </rPr>
      <t xml:space="preserve"> column provided on the budget worksheet.</t>
    </r>
  </si>
  <si>
    <t>Other</t>
  </si>
  <si>
    <t xml:space="preserve">Note:  As a supplemental program, the CCP does not fund a line-item category for indirect costs.  All charges must be direct.  </t>
  </si>
  <si>
    <r>
      <t>·</t>
    </r>
    <r>
      <rPr>
        <sz val="7"/>
        <rFont val="Times New Roman"/>
        <family val="1"/>
      </rPr>
      <t>       </t>
    </r>
    <r>
      <rPr>
        <sz val="11"/>
        <rFont val="Calibri"/>
        <family val="2"/>
        <scheme val="minor"/>
      </rPr>
      <t> In the  </t>
    </r>
    <r>
      <rPr>
        <i/>
        <sz val="11"/>
        <rFont val="Calibri"/>
        <family val="2"/>
        <scheme val="minor"/>
      </rPr>
      <t>Line Item Cost Calcuation and Justification Narrative</t>
    </r>
    <r>
      <rPr>
        <sz val="11"/>
        <rFont val="Calibri"/>
        <family val="2"/>
        <scheme val="minor"/>
      </rPr>
      <t xml:space="preserve"> column provided on the budget worksheet list the individual items that constitute the fringe benefits package.</t>
    </r>
  </si>
  <si>
    <r>
      <t>·</t>
    </r>
    <r>
      <rPr>
        <sz val="7"/>
        <rFont val="Times New Roman"/>
        <family val="1"/>
      </rPr>
      <t> </t>
    </r>
    <r>
      <rPr>
        <sz val="11"/>
        <rFont val="Calibri"/>
        <family val="2"/>
        <scheme val="minor"/>
      </rPr>
      <t>    Include in the</t>
    </r>
    <r>
      <rPr>
        <i/>
        <sz val="11"/>
        <rFont val="Calibri"/>
        <family val="2"/>
        <scheme val="minor"/>
      </rPr>
      <t xml:space="preserve"> Line Item Cost Calcuation and Justification Narrative </t>
    </r>
    <r>
      <rPr>
        <sz val="11"/>
        <rFont val="Calibri"/>
        <family val="2"/>
        <scheme val="minor"/>
      </rPr>
      <t>column narrative explanation for cost calculations, rate explanations, etc.</t>
    </r>
  </si>
  <si>
    <r>
      <t>·</t>
    </r>
    <r>
      <rPr>
        <sz val="7"/>
        <rFont val="Times New Roman"/>
        <family val="1"/>
      </rPr>
      <t xml:space="preserve">         </t>
    </r>
    <r>
      <rPr>
        <sz val="11"/>
        <rFont val="Calibri"/>
        <family val="2"/>
      </rPr>
      <t xml:space="preserve">Itemize all supplies not normally stocked in a typical business office (e.g., mobile phones, mobile phone service plans, computers).  </t>
    </r>
  </si>
  <si>
    <r>
      <t>·</t>
    </r>
    <r>
      <rPr>
        <sz val="7"/>
        <rFont val="Times New Roman"/>
        <family val="1"/>
      </rPr>
      <t> </t>
    </r>
    <r>
      <rPr>
        <sz val="11"/>
        <rFont val="Calibri"/>
        <family val="2"/>
        <scheme val="minor"/>
      </rPr>
      <t xml:space="preserve">    Include in the </t>
    </r>
    <r>
      <rPr>
        <i/>
        <sz val="11"/>
        <rFont val="Calibri"/>
        <family val="2"/>
        <scheme val="minor"/>
      </rPr>
      <t>Line Item Cost Calcuation and Justification Narrative</t>
    </r>
    <r>
      <rPr>
        <sz val="11"/>
        <rFont val="Calibri"/>
        <family val="2"/>
        <scheme val="minor"/>
      </rPr>
      <t xml:space="preserve"> column a narrative explanation for cost calculations, rate explanations, what is included and the purpose of the cost item, etc. </t>
    </r>
  </si>
  <si>
    <r>
      <t>·</t>
    </r>
    <r>
      <rPr>
        <sz val="7"/>
        <rFont val="Times New Roman"/>
        <family val="1"/>
      </rPr>
      <t xml:space="preserve">         </t>
    </r>
    <r>
      <rPr>
        <sz val="11"/>
        <rFont val="Calibri"/>
        <family val="2"/>
      </rPr>
      <t xml:space="preserve">Itemize all consultant and trainer costs by identifying person, if already known, role, daily rate, and number of days (which may include training days, travel days, and 1 day preparation per day of training).  </t>
    </r>
  </si>
  <si>
    <r>
      <t>·</t>
    </r>
    <r>
      <rPr>
        <sz val="7"/>
        <rFont val="Times New Roman"/>
        <family val="1"/>
      </rPr>
      <t xml:space="preserve">         </t>
    </r>
    <r>
      <rPr>
        <sz val="11"/>
        <rFont val="Calibri"/>
        <family val="2"/>
      </rPr>
      <t xml:space="preserve">Required RSP in-person training modules include: Transition to RSP (2 day program), RSP Mid-program (1 day program), Disaster Anniversary (1 day program), and RSP Phasedown (1 day program). </t>
    </r>
  </si>
  <si>
    <r>
      <t>·</t>
    </r>
    <r>
      <rPr>
        <sz val="7"/>
        <rFont val="Times New Roman"/>
        <family val="1"/>
      </rPr>
      <t xml:space="preserve">         </t>
    </r>
    <r>
      <rPr>
        <sz val="11"/>
        <rFont val="Calibri"/>
        <family val="2"/>
      </rPr>
      <t xml:space="preserve">For additional planned training or consultation, list the type of consultation or training that the individuals are providing (e.g., supplemental trainings, grant writer, CCP program consultation), rate, number of days or hours, etc.  </t>
    </r>
  </si>
  <si>
    <r>
      <t>·</t>
    </r>
    <r>
      <rPr>
        <sz val="7"/>
        <rFont val="Times New Roman"/>
        <family val="1"/>
      </rPr>
      <t> </t>
    </r>
    <r>
      <rPr>
        <sz val="11"/>
        <rFont val="Calibri"/>
        <family val="2"/>
        <scheme val="minor"/>
      </rPr>
      <t xml:space="preserve">    Include in the </t>
    </r>
    <r>
      <rPr>
        <i/>
        <sz val="11"/>
        <rFont val="Calibri"/>
        <family val="2"/>
        <scheme val="minor"/>
      </rPr>
      <t>Line Item Cost Calcuation and Justification Narrative</t>
    </r>
    <r>
      <rPr>
        <sz val="11"/>
        <rFont val="Calibri"/>
        <family val="2"/>
        <scheme val="minor"/>
      </rPr>
      <t xml:space="preserve"> column an explanation for transportation, lodging, and per diem rates, rate explanations,  the type of consultation or training being provided (e.g., Transition to RSP Training, supplemental trainings, grant writer).  </t>
    </r>
  </si>
  <si>
    <r>
      <t>·</t>
    </r>
    <r>
      <rPr>
        <sz val="7"/>
        <rFont val="Times New Roman"/>
        <family val="1"/>
      </rPr>
      <t>    </t>
    </r>
    <r>
      <rPr>
        <sz val="11"/>
        <rFont val="Calibri"/>
        <family val="2"/>
        <scheme val="minor"/>
      </rPr>
      <t xml:space="preserve">In the </t>
    </r>
    <r>
      <rPr>
        <i/>
        <sz val="11"/>
        <rFont val="Calibri"/>
        <family val="2"/>
        <scheme val="minor"/>
      </rPr>
      <t>Line Item Cost Calcuation and Justification Narrative</t>
    </r>
    <r>
      <rPr>
        <sz val="11"/>
        <rFont val="Calibri"/>
        <family val="2"/>
        <scheme val="minor"/>
      </rPr>
      <t xml:space="preserve"> column provide a breakdown of expenses for pamphlets, flyers, educational materials, advertising expenses for staff recruitment, and educational media and public information efforts (e.g., 10,000 pamphlets x $0.25 per pamphlet = $2,500)</t>
    </r>
    <r>
      <rPr>
        <sz val="11"/>
        <rFont val="Calibri"/>
        <family val="2"/>
      </rPr>
      <t>.  Include an explanation of the purpose for the cost items.</t>
    </r>
  </si>
  <si>
    <r>
      <t>·</t>
    </r>
    <r>
      <rPr>
        <sz val="7"/>
        <rFont val="Times New Roman"/>
        <family val="1"/>
      </rPr>
      <t xml:space="preserve">         </t>
    </r>
    <r>
      <rPr>
        <sz val="11"/>
        <rFont val="Calibri"/>
        <family val="2"/>
      </rPr>
      <t>List all other costs and provide justification for these costs in the</t>
    </r>
    <r>
      <rPr>
        <i/>
        <sz val="11"/>
        <rFont val="Calibri"/>
        <family val="2"/>
      </rPr>
      <t xml:space="preserve"> Line Item Cost Calculation and Justification Narrative</t>
    </r>
    <r>
      <rPr>
        <sz val="11"/>
        <rFont val="Calibri"/>
        <family val="2"/>
      </rPr>
      <t xml:space="preserve"> column.</t>
    </r>
  </si>
  <si>
    <t>Allowable-Nonallowable CCP Costs</t>
  </si>
  <si>
    <t>Fundable Expenses</t>
  </si>
  <si>
    <t>Nonfundable Expenses</t>
  </si>
  <si>
    <t>Typical In-Kind Contributions</t>
  </si>
  <si>
    <t>● Longer term, more formal mental health
services to existing or new clients, and mental health professionals providing these services including diagnosis and therapy.
● Longer term, more formal substance abuse treatment to existing or new clients, and paraprofessionals providing these services.
● Advocacy.
● Formal critical incident stress debriefing (CISD) services or critical incident stress management (CISM) training.
● Reimbursement for uncollected revenue (e.g., if mental health workers respond to the disaster and it results in fewer Medicaid billings, the state will not be reimbursed for these lost Medicaid billings).
● Supplanting existing state or provider positions.
● Longer term, more formal mental health services to existing or new clients, and mental health professionals providing these services including diagnosis and therapy.</t>
  </si>
  <si>
    <t>● Salaries and wages of existing state and local staff, such as the state disaster behavioral health coordinator and local area provider agency managers who dedicate a percentage of time to the CCP in addition to their existing duties.</t>
  </si>
  <si>
    <t>● Fringe benefit costs at the usual and customary fringe benefit rate for state and local providers.</t>
  </si>
  <si>
    <t>● Fringe benefit costs above the customary fringe benefit rate for temporary State and local provider staff.</t>
  </si>
  <si>
    <t>● Out-of-state travel for CCP personnel.
● Providing transportation for survivors.
● Rental or leasing of vehicles, unless unusual circumstances indicate that the use of personal vehicles is not a reasonable option.</t>
  </si>
  <si>
    <t>● The state may offer to use the
motor-pool as an in-kind contribution.</t>
  </si>
  <si>
    <t>Consultants/ Trainers</t>
  </si>
  <si>
    <t>● Costs and time associated with the use of state and local in-house consultants.</t>
  </si>
  <si>
    <t>● Use of existing equipment, such as office furniture, computers, fax machines, printers, or photocopiers.
● Food and beverages.
● Toys and recreational items.</t>
  </si>
  <si>
    <t>Provider/ Contractual Costs</t>
  </si>
  <si>
    <t>● Provider costs and any other contractual
costs must be itemized. The itemization should include costs associated with salaries, fringe, travel, per diem, and training. These costs must be justified in the budget narrative.</t>
  </si>
  <si>
    <t>● Office Space.
● Additional Trainings.
● Equipment (copiers, printers, fax).
● Human Resources.</t>
  </si>
  <si>
    <t>● The budget may identify costs that are unique to the disaster and area affected but do not fall into one of the prescribed categories.
Note: Costs must not be identified as miscellaneous (i.e., they must be described in detail).</t>
  </si>
  <si>
    <t>● Facility renovation, repair, or
construction.
● Transportation for survivors.
● Childcare.
● Case management.
● Diagnostic testing.
● Toys or recreational equipment or activities.
● Food and beverages.
● Refreshments.
● Video or multimedia recording equipment.
● Longer term, more formal mental health services to existing or new clients.
● Medications.
● Longer term, more formal substance abuse services to existing or new clients.
● Advocacy.
● Financial assistance for survivors.
● Fundraising activities.
● Disaster preparedness.</t>
  </si>
  <si>
    <t>● Salaries and wages for typical CCP positions:
—Crisis Counselor
—Team Leader (Supervisor)
—Administrative Assistant
—Data Evaluation Specialist
—Fiscal Specialist
—State CCP Program Manager/Director
—Provider Project Manager
—Community Liaison/Resource Linkage Coordinator
—Child Specialist
—Senior Care Specialist
—Crisis Counseling Hotline Staff
—Media Liaison
—Media/Communication Specialist
—Social Media Specialist
—Web/Technology Specialist
—Consultant/Trainer (listed in personnel only if a direct state or provider employee)</t>
  </si>
  <si>
    <t>● Mileage reimbursement for crisis counselors to travel to deliver services in survivors’ homes, to meet with community groups or agency personnel,  to conduct or receive training, and to deliver outreach materials.
● The standard motor-pool cost if state cars are used.</t>
  </si>
  <si>
    <t>● Reserved for equipment purchases exceeding $5,000 per individual item.
● Consult with the FEMA and SAMHSA CMHS Project Officer prior to budgeting this category.
Reserved for equipment purchases.</t>
  </si>
  <si>
    <t xml:space="preserve">● Consult with the FEMA and SAMHSA CMHS Project Officer for specific nonfundable expenses.
  </t>
  </si>
  <si>
    <t>● SAMHSA CMHS-approved, qualified consultants used to provide technical assistance or consultation to state and local project staff on program development and project management.
● SAMHSA CMHS-approved, qualified trainers used to provide standardized CCP training or training concerning unique disaster- related issues (e.g., cultural competence, working with children, working with special populations).
● For contracted consultants, the maximum FEMA reimbursement rate is $750 per day, which includes preparation, materials, and travel time.
● Travel costs, lodging, and per diem for
consultants.</t>
  </si>
  <si>
    <t xml:space="preserve">● Consultants or trainers not approved by SAMHSA CMHS.
● Consultant charges exceeding $750 per day.
● Conferences or workshops not directly related to the project.
● Out-of-state training.
● Disaster preparedness training.
● CISD or CISM training.
  </t>
  </si>
  <si>
    <t xml:space="preserve">● Basic office equipment, such as computers, mobile phones, mobile phone service plans, printers, or photocopiers.
</t>
  </si>
  <si>
    <t>● Food and beverages.
● Refreshments for meetings and trainings.
● Medications.
● Toys or playground items for recreational programs.
● Disaster kits.
● Video cameras, video recording equipment, televisions, and other types of video production equipment (see Media/Public Information Efforts below).
● Personnel protective equipment (PPE)</t>
  </si>
  <si>
    <t xml:space="preserve">● Advertisements to recruit crisis counselors.
● Educational materials, pamphlets, and handouts.
● Flyers or other materials to promote access to CCP services.
● Staff identification items, such as t-shirts or name badges.
● Traditional and social media messaging and public service announcements (e.g., television, newspaper, billboard, digital media, social media channels).
● Program hotline/warmline, text messaging
● Virtual meeting platform (e.g., Zoom)
● Webpage or website development
● Duplication of appropriate existing materials, such as FEMA and SAMHSA CMHS disaster behavioral health materials, should the state require more copies of these materials than can be provided.
● Video and multimedia product development may be funded only if it is carefully justified and the following three criteria are met:
– No comparable resource is available from another CCP, any federal or state agency, or any private entity;
– The state has provided a comprehensive description of the objectives and format of the product, and has demonstrated the disaster mental health expertise to develop a quality product; and
– The product can be completed to be used as an educational or training tool during the CCP.
</t>
  </si>
  <si>
    <t xml:space="preserve">● Items or activities not included as part of the grant application program plan or not approved by the FEMA and SAMHSA CMHS Project Officers.
● Disaster preparedness materials.
● Expensive print, television, or radio advertisements.
  </t>
  </si>
  <si>
    <t xml:space="preserve">● For print advertisements and
broadcast time, FEMA and SAMHSA CMHS advise that programs seek donations as a public service for space and airtime announcements. If this is not possible, list these media costs as a budget item, and provide ample justification in the narrative.
  </t>
  </si>
  <si>
    <t>● Items or activities not included as part
of the grant application program plan or not approved by the FEMA and SAMHSA CMHS Project Officers.
● Transportation of Survivors.
● Mental Health Treatment.</t>
  </si>
  <si>
    <t>Name of State or Tribe:</t>
  </si>
  <si>
    <t>Budget Line Item Description</t>
  </si>
  <si>
    <t>Total Funded Costs</t>
  </si>
  <si>
    <t>Total In-kind Costs</t>
  </si>
  <si>
    <t xml:space="preserve">Line-item 
Cost Calculation and Justification 
Narrative  </t>
  </si>
  <si>
    <t>Direct Costs</t>
  </si>
  <si>
    <t>Direct Personnel Costs</t>
  </si>
  <si>
    <t>No. of FTE</t>
  </si>
  <si>
    <t>Hours per Day</t>
  </si>
  <si>
    <t>Rate</t>
  </si>
  <si>
    <t>Days</t>
  </si>
  <si>
    <t>Total In-Kind Costs</t>
  </si>
  <si>
    <t xml:space="preserve">Direct Personnel Costs Line-item 
Cost Calculation and Justification Narrative  </t>
  </si>
  <si>
    <r>
      <rPr>
        <b/>
        <sz val="10"/>
        <rFont val="Arial"/>
        <family val="2"/>
      </rPr>
      <t xml:space="preserve">Personnel Total: </t>
    </r>
    <r>
      <rPr>
        <b/>
        <i/>
        <sz val="10"/>
        <rFont val="Arial"/>
        <family val="2"/>
      </rPr>
      <t>The total on this line should be reflected in line 6a. of the SF-424a.</t>
    </r>
    <r>
      <rPr>
        <b/>
        <sz val="10"/>
        <rFont val="Arial"/>
        <family val="2"/>
      </rPr>
      <t> </t>
    </r>
  </si>
  <si>
    <t>Fringe</t>
  </si>
  <si>
    <t xml:space="preserve">Fringe Line-item 
Cost Calculation and Justification Narrative  </t>
  </si>
  <si>
    <t>%</t>
  </si>
  <si>
    <r>
      <rPr>
        <b/>
        <sz val="10"/>
        <rFont val="Arial"/>
        <family val="2"/>
      </rPr>
      <t xml:space="preserve">Fringe Benefits Total: </t>
    </r>
    <r>
      <rPr>
        <b/>
        <i/>
        <sz val="10"/>
        <rFont val="Arial"/>
        <family val="2"/>
      </rPr>
      <t>The total on this line should be reflected in line 6b. of the SF-424a.</t>
    </r>
    <r>
      <rPr>
        <b/>
        <sz val="10"/>
        <rFont val="Arial"/>
        <family val="2"/>
      </rPr>
      <t> </t>
    </r>
  </si>
  <si>
    <t>Direct Travel Costs </t>
  </si>
  <si>
    <t>Miles</t>
  </si>
  <si>
    <r>
      <rPr>
        <b/>
        <sz val="10"/>
        <rFont val="Arial"/>
        <family val="2"/>
      </rPr>
      <t xml:space="preserve">Travel Total: </t>
    </r>
    <r>
      <rPr>
        <b/>
        <i/>
        <sz val="10"/>
        <rFont val="Arial"/>
        <family val="2"/>
      </rPr>
      <t>The total on this line should be reflected in line 6c. of the SF-424a.</t>
    </r>
    <r>
      <rPr>
        <b/>
        <sz val="10"/>
        <rFont val="Arial"/>
        <family val="2"/>
      </rPr>
      <t> </t>
    </r>
  </si>
  <si>
    <t>Direct Equipment Costs </t>
  </si>
  <si>
    <t>Unit Cost</t>
  </si>
  <si>
    <t xml:space="preserve">Direct Equipment Costs Line-item 
Cost Calculation and Justification Narrative  </t>
  </si>
  <si>
    <r>
      <rPr>
        <b/>
        <sz val="10"/>
        <rFont val="Arial"/>
        <family val="2"/>
      </rPr>
      <t xml:space="preserve">Equipment Total: </t>
    </r>
    <r>
      <rPr>
        <b/>
        <i/>
        <sz val="10"/>
        <rFont val="Arial"/>
        <family val="2"/>
      </rPr>
      <t>The total on this line should be reflected in line 6d. of the SF-424a.</t>
    </r>
    <r>
      <rPr>
        <b/>
        <sz val="10"/>
        <rFont val="Arial"/>
        <family val="2"/>
      </rPr>
      <t> </t>
    </r>
  </si>
  <si>
    <t>Direct Supplies Costs </t>
  </si>
  <si>
    <t>No. of Units</t>
  </si>
  <si>
    <t xml:space="preserve">Direct Supplies Costs Line-item 
Cost Calculation and Justification Narrative  </t>
  </si>
  <si>
    <r>
      <rPr>
        <b/>
        <sz val="10"/>
        <rFont val="Arial"/>
        <family val="2"/>
      </rPr>
      <t xml:space="preserve">Supplies Total: </t>
    </r>
    <r>
      <rPr>
        <b/>
        <i/>
        <sz val="10"/>
        <rFont val="Arial"/>
        <family val="2"/>
      </rPr>
      <t>The total on this line should be reflected in line 6e. of the SF-424a.</t>
    </r>
    <r>
      <rPr>
        <b/>
        <sz val="10"/>
        <rFont val="Arial"/>
        <family val="2"/>
      </rPr>
      <t> </t>
    </r>
  </si>
  <si>
    <r>
      <rPr>
        <b/>
        <sz val="10"/>
        <rFont val="Arial"/>
        <family val="2"/>
      </rPr>
      <t xml:space="preserve">Total Direct Charges: </t>
    </r>
    <r>
      <rPr>
        <b/>
        <i/>
        <sz val="10"/>
        <rFont val="Arial"/>
        <family val="2"/>
      </rPr>
      <t>The total on this line should be reflected in line 6i. of the SF-424a.</t>
    </r>
    <r>
      <rPr>
        <b/>
        <sz val="10"/>
        <rFont val="Arial"/>
        <family val="2"/>
      </rPr>
      <t> </t>
    </r>
  </si>
  <si>
    <t>Contractual Costs</t>
  </si>
  <si>
    <t>Contractual Consultant/Trainer Costs</t>
  </si>
  <si>
    <t>Daily Rate</t>
  </si>
  <si>
    <t xml:space="preserve">Contractual Consultant/Trainer Costs Line-item 
Cost Calculation and Justification Narrative  </t>
  </si>
  <si>
    <t>Travel </t>
  </si>
  <si>
    <t>Subtotal Contractual Consultant/Trainer Costs</t>
  </si>
  <si>
    <t>Contractual Media/Public Information Costs</t>
  </si>
  <si>
    <t xml:space="preserve">Contractual Media/Public Information Costs Line-item 
Cost Calculation and Justification Narrative  </t>
  </si>
  <si>
    <t>Subtotal Media/Public Information Costs</t>
  </si>
  <si>
    <t>Other Contractual Costs</t>
  </si>
  <si>
    <t xml:space="preserve">Other Contractual Costs Line-item 
Cost Calculation and Justification Narrative  </t>
  </si>
  <si>
    <t>Subtotal Other Contractual Costs</t>
  </si>
  <si>
    <r>
      <t xml:space="preserve">Total Contractual Charges: </t>
    </r>
    <r>
      <rPr>
        <b/>
        <i/>
        <sz val="10"/>
        <rFont val="Arial"/>
        <family val="2"/>
      </rPr>
      <t>The total on this line should be added to the totals from all provider budgets and reflected in line 6f. of the SF-424a. </t>
    </r>
  </si>
  <si>
    <t>TOTAL STATE OR TRIBE COSTS</t>
  </si>
  <si>
    <t>RSP Narrative Budget Tool for the State, Tribe, or Territory</t>
  </si>
  <si>
    <t>RSP Narrative Budget Tool for the Local Provider</t>
  </si>
  <si>
    <t xml:space="preserve">Name of Local Provider: </t>
  </si>
  <si>
    <t xml:space="preserve">Geographic Areas to be Served: </t>
  </si>
  <si>
    <t>Personnel Subtotal</t>
  </si>
  <si>
    <t>Fringe Benefits Subtotal</t>
  </si>
  <si>
    <t>Travel Subtotal</t>
  </si>
  <si>
    <t>Equipment Subtotal</t>
  </si>
  <si>
    <t>Supplies Subtotal</t>
  </si>
  <si>
    <t>Subtotal Direct Provider Charges</t>
  </si>
  <si>
    <t>Subtotal Contractual Provider Charges</t>
  </si>
  <si>
    <r>
      <rPr>
        <b/>
        <sz val="10"/>
        <rFont val="Arial"/>
        <family val="2"/>
      </rPr>
      <t xml:space="preserve">Total Provider Charges: </t>
    </r>
    <r>
      <rPr>
        <b/>
        <i/>
        <sz val="10"/>
        <rFont val="Arial"/>
        <family val="2"/>
      </rPr>
      <t>The total on this line should be added to the State's contractual costs and any other provider budget totals and reflected in line 6f. of the SF-424a.</t>
    </r>
    <r>
      <rPr>
        <b/>
        <sz val="10"/>
        <rFont val="Arial"/>
        <family val="2"/>
      </rPr>
      <t> </t>
    </r>
  </si>
  <si>
    <t>CCP State Program Manager</t>
  </si>
  <si>
    <t>In Kind Supports includes tasks associated with oversight and implementation of this program including finance oversight, contract management, invoice auditoing, training, human resources.</t>
  </si>
  <si>
    <t>CCP State Program Coordinator</t>
  </si>
  <si>
    <t>Full-time equivalent (FTE) working 8 hours per day. Position supports state and provider program staff in fully implementing program including monitoring, report writing, data analysis, etc.</t>
  </si>
  <si>
    <t>CCP Data Specialist/Administrative Support</t>
  </si>
  <si>
    <t>3/4 time FTE working 6 hours per day. Position supports state and provider program staff with data entry, material and supply requests.</t>
  </si>
  <si>
    <t>Program Budget Analyst</t>
  </si>
  <si>
    <t>.5 of 1 FTE 8-hr per day position (4 hours per day). Position supports provider program staff with invoicing and purchasing, supports state budget monitoring and invoice processing.</t>
  </si>
  <si>
    <t>Creative/Media Specialist</t>
  </si>
  <si>
    <t>Create social media messaging, advise provider on media outreach, create 5 additional program informational flyers/handouts</t>
  </si>
  <si>
    <t>Standard employee benefits</t>
  </si>
  <si>
    <t>Fringe for state employees to be covered in-kind. Fringe includes medical, dental, retirement, short-term disabilty, life insurance, FICA, State Unemployment, Workers Comp.</t>
  </si>
  <si>
    <t>Name of State, Tribe, or Territory:</t>
  </si>
  <si>
    <t>Mileage for program monitoring</t>
  </si>
  <si>
    <t xml:space="preserve">State Travel for training </t>
  </si>
  <si>
    <t>Lodging for training trips</t>
  </si>
  <si>
    <t>Daily Per Diem for training trips</t>
  </si>
  <si>
    <t>10 miles one way/20 miles round trip, 1 staff, 3 days. Customary state mileage reimbursement rate.</t>
  </si>
  <si>
    <t>25 miles one way/50 miles per trip, 6 days/3 trips</t>
  </si>
  <si>
    <t>1 staff, 2 nights per trip 2-day training &amp; 1 night per 1-day training, 5 days/3 trips. Customary state lodging reimbursement rate.</t>
  </si>
  <si>
    <t>2 travel days &amp; 1 full-day per 2-day training, 2 travel days per 1-day training; 3 trips. $48 full day, $36 (75%) for travel [$36x6+$48x2=$216+$96=$312]</t>
  </si>
  <si>
    <t>General office supplies</t>
  </si>
  <si>
    <t>$20 per person, 2 FTE. Pricing based on standard agency pricing; includes pens, paper, staples, etc.</t>
  </si>
  <si>
    <t>Monthly cell phone plan</t>
  </si>
  <si>
    <t>1 phone, 1 person - program coordinator, 9 mths of rsp. Pricing based on state acquisition rates (phone purchased in ISP)</t>
  </si>
  <si>
    <t>software subscription</t>
  </si>
  <si>
    <t>1 software monthly subscription, 1 person - program coordinator. Pricing based on state acquisition rates (computer purchased in ISP)</t>
  </si>
  <si>
    <t>CCP Trainer (Jane Jones) Daily rates</t>
  </si>
  <si>
    <t xml:space="preserve">1 trainer for required, in-person CCP trainings; 4 trainings, 5 days of training (2 2-day trainings, 1 1-day), 5 days of prep, 6 days of travel. State does not have certified CCP trainer on staff. </t>
  </si>
  <si>
    <t>Trainer Lodging</t>
  </si>
  <si>
    <t>1 trainer, 2 nights per 2-day training, 1 night per 1 day training. Customary state lodging reimbursement rate.</t>
  </si>
  <si>
    <t>Trainer Per diem</t>
  </si>
  <si>
    <t>1 trainer, 2 travel &amp; 1 full day each for 2 trips and 2 travel for 1 trip; full day $48, $36 (75%) for travel day [$36x6+$48x2=$216+$96=$312] Customary state per diem rate.</t>
  </si>
  <si>
    <t>Trainer Driving Mileage</t>
  </si>
  <si>
    <t>1 trainer traveling by car, 250 one way/500 miles round trip, 6 days/3 trips (2 trainings combined). Mileage at customary state reimbursement rate.</t>
  </si>
  <si>
    <t>program informational flyer/psycho-educational materials</t>
  </si>
  <si>
    <t xml:space="preserve">5 2-sided documents, 3,000 copies total x$.30 per color copy </t>
  </si>
  <si>
    <t>paid social media (Facebook, YouTube, Twitter) program advertisement</t>
  </si>
  <si>
    <t>$.94 per clickx4,000 clicks; free advertising sought with radio, television, newspaper</t>
  </si>
  <si>
    <t>Spanish language translation of materials</t>
  </si>
  <si>
    <t>contracted translation, @$55 per hour, 50 hours</t>
  </si>
  <si>
    <t>shipping</t>
  </si>
  <si>
    <t>shipping printed materials to provider (ground)</t>
  </si>
  <si>
    <t>Calitex</t>
  </si>
  <si>
    <t>New Horizons</t>
  </si>
  <si>
    <t>Montgomery, Wallace, and Hope Counties</t>
  </si>
  <si>
    <t>Program Manager</t>
  </si>
  <si>
    <t>3/4 FTE of 8 hour day position. Hourly rate is customary for area. Position description included with application highlighting job responsibilities.</t>
  </si>
  <si>
    <t>Team lead</t>
  </si>
  <si>
    <t>2 FTE, 8 hour days per position. Hourly rate is customary for area. Position description included with application highlighting job responsibilities. Services to be provided in teams of 2.</t>
  </si>
  <si>
    <t>Outreach Worker</t>
  </si>
  <si>
    <t>16 FTE, 8 hour days per position. Hourly rate is customary for area. Position description included with application highlighting job responsibilities. Services to be provided in teams of 2.</t>
  </si>
  <si>
    <t>Child Specialist</t>
  </si>
  <si>
    <t>1FTE, 8 hour days per position. Hourly rate is customary for area. Position description included with application highlighting job responsibilities.</t>
  </si>
  <si>
    <t>Administrative/Finance/Data Specialist</t>
  </si>
  <si>
    <t xml:space="preserve">1 FTE, 8 hour days per position. Hourly rate is customary for area. Position description included with application highlighting job responsibilities. </t>
  </si>
  <si>
    <t>Media/Diversity, Equity, &amp; Accessibility Specialist</t>
  </si>
  <si>
    <t>3/4 FTE of 8 hour day position. Hourly rate is customary for area. Position description included with application highlighting job responsibilities. Services to be provided in teams of 2.</t>
  </si>
  <si>
    <t>Fringe includes medical, dental, retirement, short-term disabilty, life insurance, FICA, State Unemployment, Workers Comp.</t>
  </si>
  <si>
    <t>Lodging for Training</t>
  </si>
  <si>
    <t>10 of 20 staff, 5 nights per person (team lead, outreach workers, child specialist) Training conducted in central location; trainings will be RSP Transition, Mid-Program, Disaster Anniversary, Phasedown. Customary lodging reimbursement rate for provider.</t>
  </si>
  <si>
    <t>Mileagle for Training</t>
  </si>
  <si>
    <t>1 van for 10 people, 100 miles one way, 6 trips. Customary mileage reimbursement rate for provider</t>
  </si>
  <si>
    <t>Per diem for training</t>
  </si>
  <si>
    <t>10 staff, $36x6+$48x2=$312 per person for all training trips, 3 training trips 2 - 2-day trainings, 1 1-day training. (using day column to represent 10 people). $48, $36 (75%) for travel day are customary per diem rates for provider.</t>
  </si>
  <si>
    <t>Mileage for outreach</t>
  </si>
  <si>
    <t>20 miles per day per team x 8 teams. Customary mileage reimbursement rate for provider.</t>
  </si>
  <si>
    <t xml:space="preserve">General Office Supplies  </t>
  </si>
  <si>
    <t>Includes pens, paper, markers, staples, etc. as general supplies; 20 staff</t>
  </si>
  <si>
    <t>copy costs</t>
  </si>
  <si>
    <t>Units=1 copy. Copying of survey forms; copying free psychoeducational materials</t>
  </si>
  <si>
    <t>1 phone per team, 8 teams and 2 team leads. $80 per mth x 10 phones x 9 mths. Pricing based on provider acquisition rates</t>
  </si>
  <si>
    <t>computer software subscription (monthly per computer)</t>
  </si>
  <si>
    <t>Software subscription for 2 team leads, admin, &amp; child spec x 9 mths Pricing based on provider acquisition rates</t>
  </si>
  <si>
    <t>Background screening and badge issuance</t>
  </si>
  <si>
    <t>background screening required, allowance for possible turnover in staff.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</si>
</sst>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0" x14ac:knownFonts="1">
    <font>
      <sz val="11"/>
      <color theme="1"/>
      <name val="Calibri"/>
      <family val="2"/>
      <scheme val="minor"/>
    </font>
    <font>
      <b/>
      <sz val="14"/>
      <name val="Calibri"/>
      <family val="2"/>
    </font>
    <font>
      <b/>
      <sz val="12"/>
      <name val="Calibri"/>
      <family val="2"/>
    </font>
    <font>
      <sz val="11"/>
      <name val="Calibri"/>
      <family val="2"/>
    </font>
    <font>
      <sz val="11"/>
      <name val="Symbol"/>
      <family val="1"/>
      <charset val="2"/>
    </font>
    <font>
      <sz val="7"/>
      <name val="Times New Roman"/>
      <family val="1"/>
    </font>
    <font>
      <sz val="11"/>
      <name val="Calibri"/>
      <family val="2"/>
      <scheme val="minor"/>
    </font>
    <font>
      <b/>
      <sz val="11"/>
      <name val="Calibri"/>
      <family val="2"/>
    </font>
    <font>
      <i/>
      <sz val="11"/>
      <name val="Calibri"/>
      <family val="2"/>
      <scheme val="minor"/>
    </font>
    <font>
      <b/>
      <sz val="10"/>
      <name val="Arial"/>
      <family val="2"/>
    </font>
    <font>
      <sz val="10"/>
      <name val="Arial"/>
      <family val="2"/>
    </font>
    <font>
      <i/>
      <sz val="11"/>
      <name val="Calibri"/>
      <family val="2"/>
    </font>
    <font>
      <b/>
      <sz val="12"/>
      <name val="Arial"/>
      <family val="2"/>
    </font>
    <font>
      <sz val="10"/>
      <name val="Calibri"/>
      <family val="2"/>
    </font>
    <font>
      <b/>
      <sz val="11"/>
      <name val="Arial"/>
      <family val="2"/>
    </font>
    <font>
      <sz val="11"/>
      <name val="Arial"/>
      <family val="2"/>
    </font>
    <font>
      <b/>
      <i/>
      <sz val="10"/>
      <name val="Arial"/>
      <family val="2"/>
    </font>
    <font>
      <i/>
      <sz val="10"/>
      <name val="Arial"/>
      <family val="2"/>
    </font>
    <font>
      <sz val="8"/>
      <color rgb="FF000000"/>
      <name val="Segoe UI"/>
      <family val="2"/>
    </font>
    <font>
      <sz val="8"/>
      <name val="Segoe UI"/>
      <family val="2"/>
    </font>
  </fonts>
  <fills count="16">
    <fill>
      <patternFill patternType="none"/>
    </fill>
    <fill>
      <patternFill patternType="gray125"/>
    </fill>
    <fill>
      <patternFill patternType="solid">
        <fgColor theme="0" tint="-0.14996795556505021"/>
        <bgColor indexed="64"/>
      </patternFill>
    </fill>
    <fill>
      <patternFill patternType="solid">
        <fgColor rgb="FFDADADA"/>
        <bgColor indexed="64"/>
      </patternFill>
    </fill>
    <fill>
      <patternFill patternType="solid">
        <fgColor rgb="FFD9D9D9"/>
        <bgColor indexed="64"/>
      </patternFill>
    </fill>
    <fill>
      <patternFill patternType="solid">
        <fgColor theme="0" tint="-0.499984740745262"/>
        <bgColor indexed="64"/>
      </patternFill>
    </fill>
    <fill>
      <patternFill patternType="solid">
        <fgColor theme="0"/>
        <bgColor indexed="64"/>
      </patternFill>
    </fill>
    <fill>
      <patternFill patternType="solid">
        <fgColor theme="0" tint="-0.249977111117893"/>
        <bgColor indexed="64"/>
      </patternFill>
    </fill>
    <fill>
      <patternFill patternType="solid">
        <fgColor indexed="9"/>
        <bgColor indexed="64"/>
      </patternFill>
    </fill>
    <fill>
      <patternFill patternType="solid">
        <fgColor indexed="9"/>
        <bgColor indexed="63"/>
      </patternFill>
    </fill>
    <fill>
      <patternFill patternType="lightUp">
        <fgColor theme="0"/>
        <bgColor theme="0"/>
      </patternFill>
    </fill>
    <fill>
      <patternFill patternType="solid">
        <fgColor theme="0" tint="-0.14999847407452621"/>
        <bgColor indexed="64"/>
      </patternFill>
    </fill>
    <fill>
      <patternFill patternType="solid">
        <fgColor theme="1" tint="0.249977111117893"/>
        <bgColor indexed="64"/>
      </patternFill>
    </fill>
    <fill>
      <patternFill patternType="solid">
        <fgColor theme="0" tint="-0.34998626667073579"/>
        <bgColor indexed="64"/>
      </patternFill>
    </fill>
    <fill>
      <patternFill patternType="solid">
        <fgColor rgb="FFD9D9D9"/>
        <bgColor indexed="63"/>
      </patternFill>
    </fill>
    <fill>
      <patternFill patternType="solid">
        <fgColor rgb="FFD9D9D9"/>
        <bgColor theme="0"/>
      </patternFill>
    </fill>
  </fills>
  <borders count="41">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bottom style="thick">
        <color rgb="FF000000"/>
      </bottom>
      <diagonal/>
    </border>
    <border>
      <left style="thick">
        <color rgb="FF000000"/>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ck">
        <color rgb="FF000000"/>
      </right>
      <top/>
      <bottom/>
      <diagonal/>
    </border>
    <border>
      <left/>
      <right style="thick">
        <color rgb="FF000000"/>
      </right>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s>
  <cellStyleXfs count="1">
    <xf numFmtId="0" fontId="0" fillId="0" borderId="0"/>
  </cellStyleXfs>
  <cellXfs count="297">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0" borderId="5" xfId="0" applyFont="1" applyBorder="1" applyAlignment="1">
      <alignment horizontal="left" vertical="center" wrapText="1" indent="2"/>
    </xf>
    <xf numFmtId="0" fontId="4" fillId="0" borderId="0" xfId="0" applyFont="1" applyAlignment="1">
      <alignment horizontal="left" vertical="center" wrapText="1" indent="2"/>
    </xf>
    <xf numFmtId="0" fontId="4" fillId="0" borderId="4" xfId="0" applyFont="1" applyBorder="1" applyAlignment="1">
      <alignment horizontal="left" vertical="center" wrapText="1" indent="2"/>
    </xf>
    <xf numFmtId="0" fontId="4" fillId="0" borderId="7" xfId="0" applyFont="1" applyBorder="1" applyAlignment="1">
      <alignment horizontal="left" vertical="center" wrapText="1" indent="2"/>
    </xf>
    <xf numFmtId="0" fontId="7" fillId="0" borderId="4" xfId="0" applyFont="1" applyBorder="1" applyAlignment="1">
      <alignment vertical="center" wrapText="1"/>
    </xf>
    <xf numFmtId="0" fontId="4" fillId="0" borderId="3" xfId="0" applyFont="1" applyBorder="1" applyAlignment="1">
      <alignment horizontal="left" vertical="center" wrapText="1" indent="2"/>
    </xf>
    <xf numFmtId="0" fontId="7" fillId="0" borderId="5" xfId="0" applyFont="1" applyBorder="1" applyAlignment="1">
      <alignment vertical="center" wrapText="1"/>
    </xf>
    <xf numFmtId="0" fontId="4" fillId="0" borderId="9" xfId="0" applyFont="1" applyBorder="1" applyAlignment="1">
      <alignment horizontal="left" vertical="center" wrapText="1" indent="2"/>
    </xf>
    <xf numFmtId="0" fontId="9" fillId="0" borderId="0" xfId="0" applyFont="1" applyAlignment="1">
      <alignment horizontal="left" vertical="center"/>
    </xf>
    <xf numFmtId="0" fontId="0" fillId="0" borderId="0" xfId="0" applyAlignment="1">
      <alignment horizontal="center" vertical="center"/>
    </xf>
    <xf numFmtId="0" fontId="0" fillId="0" borderId="10" xfId="0" applyBorder="1"/>
    <xf numFmtId="0" fontId="10" fillId="0" borderId="0" xfId="0" applyFont="1"/>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0" fillId="0" borderId="0" xfId="0" applyAlignment="1">
      <alignment horizontal="center"/>
    </xf>
    <xf numFmtId="0" fontId="4" fillId="0" borderId="5" xfId="0" applyFont="1" applyFill="1" applyBorder="1" applyAlignment="1">
      <alignment horizontal="left" vertical="center" wrapText="1" indent="2"/>
    </xf>
    <xf numFmtId="0" fontId="10" fillId="0" borderId="0" xfId="0" applyFont="1" applyFill="1" applyAlignment="1">
      <alignment wrapText="1"/>
    </xf>
    <xf numFmtId="0" fontId="0" fillId="0" borderId="0" xfId="0" applyFill="1"/>
    <xf numFmtId="0" fontId="12" fillId="0" borderId="11" xfId="0" applyFont="1" applyBorder="1" applyAlignment="1">
      <alignment horizontal="center" vertical="center"/>
    </xf>
    <xf numFmtId="0" fontId="9" fillId="0" borderId="0" xfId="0" applyFont="1" applyAlignment="1">
      <alignment vertical="center"/>
    </xf>
    <xf numFmtId="0" fontId="10" fillId="0" borderId="15" xfId="0" applyFont="1" applyBorder="1" applyAlignment="1">
      <alignment horizontal="left" vertical="center" wrapText="1"/>
    </xf>
    <xf numFmtId="0" fontId="10" fillId="0" borderId="13" xfId="0" applyFont="1" applyBorder="1" applyAlignment="1">
      <alignment horizontal="left" vertical="center" wrapText="1"/>
    </xf>
    <xf numFmtId="0" fontId="10" fillId="0" borderId="12" xfId="0" applyFont="1" applyBorder="1" applyAlignment="1">
      <alignment horizontal="left" vertical="center" wrapText="1"/>
    </xf>
    <xf numFmtId="0" fontId="13" fillId="0" borderId="12" xfId="0" applyFont="1" applyBorder="1" applyAlignment="1">
      <alignment vertical="center" wrapText="1"/>
    </xf>
    <xf numFmtId="0" fontId="10" fillId="0" borderId="12" xfId="0" applyFont="1" applyBorder="1" applyAlignment="1">
      <alignment vertical="center" wrapText="1"/>
    </xf>
    <xf numFmtId="0" fontId="10" fillId="0" borderId="13" xfId="0" applyFont="1" applyBorder="1" applyAlignment="1">
      <alignment horizontal="left" vertical="top" wrapText="1"/>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10" fillId="0" borderId="13"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6" fillId="0" borderId="0" xfId="0" applyFont="1"/>
    <xf numFmtId="0" fontId="10" fillId="0" borderId="0" xfId="0" applyFont="1" applyAlignment="1">
      <alignment horizontal="left"/>
    </xf>
    <xf numFmtId="0" fontId="6" fillId="0" borderId="0" xfId="0" applyFont="1" applyAlignment="1">
      <alignment horizontal="left"/>
    </xf>
    <xf numFmtId="0" fontId="14" fillId="0" borderId="16" xfId="0" applyFont="1" applyBorder="1" applyAlignment="1">
      <alignment horizontal="center"/>
    </xf>
    <xf numFmtId="0" fontId="14" fillId="0" borderId="0" xfId="0" applyFont="1" applyAlignment="1">
      <alignment wrapText="1"/>
    </xf>
    <xf numFmtId="0" fontId="15" fillId="0" borderId="17" xfId="0" applyFont="1" applyBorder="1" applyAlignment="1">
      <alignment horizontal="left"/>
    </xf>
    <xf numFmtId="0" fontId="15" fillId="0" borderId="17" xfId="0" applyFont="1" applyBorder="1" applyAlignment="1">
      <alignment horizontal="center"/>
    </xf>
    <xf numFmtId="0" fontId="10" fillId="0" borderId="0" xfId="0" applyFont="1" applyAlignment="1">
      <alignment wrapText="1"/>
    </xf>
    <xf numFmtId="0" fontId="10" fillId="0" borderId="19" xfId="0" applyFont="1" applyBorder="1" applyAlignment="1">
      <alignment horizontal="center" wrapText="1"/>
    </xf>
    <xf numFmtId="0" fontId="10" fillId="0" borderId="18" xfId="0" applyFont="1" applyBorder="1" applyAlignment="1">
      <alignment horizontal="center" wrapText="1"/>
    </xf>
    <xf numFmtId="0" fontId="10" fillId="0" borderId="20" xfId="0" applyFont="1" applyBorder="1" applyAlignment="1">
      <alignment horizontal="center" wrapText="1"/>
    </xf>
    <xf numFmtId="2" fontId="10" fillId="0" borderId="21" xfId="0" applyNumberFormat="1" applyFont="1" applyBorder="1" applyAlignment="1">
      <alignment horizontal="right" wrapText="1"/>
    </xf>
    <xf numFmtId="164" fontId="10" fillId="0" borderId="21" xfId="0" applyNumberFormat="1" applyFont="1" applyBorder="1" applyAlignment="1">
      <alignment horizontal="right" wrapText="1"/>
    </xf>
    <xf numFmtId="0" fontId="10" fillId="8" borderId="19" xfId="0" applyFont="1" applyFill="1" applyBorder="1" applyAlignment="1">
      <alignment horizontal="center" wrapText="1"/>
    </xf>
    <xf numFmtId="0" fontId="10" fillId="8" borderId="18" xfId="0" applyFont="1" applyFill="1" applyBorder="1" applyAlignment="1">
      <alignment horizontal="center" wrapText="1"/>
    </xf>
    <xf numFmtId="0" fontId="10" fillId="8" borderId="20" xfId="0" applyFont="1" applyFill="1" applyBorder="1" applyAlignment="1">
      <alignment horizontal="center" wrapText="1"/>
    </xf>
    <xf numFmtId="0" fontId="16" fillId="7" borderId="25" xfId="0" applyFont="1" applyFill="1" applyBorder="1" applyAlignment="1">
      <alignment horizontal="left"/>
    </xf>
    <xf numFmtId="0" fontId="16" fillId="7" borderId="26" xfId="0" applyFont="1" applyFill="1" applyBorder="1" applyAlignment="1">
      <alignment horizontal="left"/>
    </xf>
    <xf numFmtId="0" fontId="16" fillId="7" borderId="27" xfId="0" applyFont="1" applyFill="1" applyBorder="1" applyAlignment="1">
      <alignment horizontal="left"/>
    </xf>
    <xf numFmtId="164" fontId="9" fillId="7" borderId="28" xfId="0" applyNumberFormat="1" applyFont="1" applyFill="1" applyBorder="1" applyAlignment="1">
      <alignment horizontal="right" wrapText="1"/>
    </xf>
    <xf numFmtId="0" fontId="10" fillId="0" borderId="0" xfId="0" applyFont="1" applyAlignment="1">
      <alignment vertical="center" wrapText="1"/>
    </xf>
    <xf numFmtId="0" fontId="10" fillId="0" borderId="22" xfId="0" applyFont="1" applyBorder="1" applyAlignment="1">
      <alignment wrapText="1"/>
    </xf>
    <xf numFmtId="164" fontId="16" fillId="7" borderId="25" xfId="0" applyNumberFormat="1" applyFont="1" applyFill="1" applyBorder="1"/>
    <xf numFmtId="0" fontId="16" fillId="7" borderId="33" xfId="0" applyFont="1" applyFill="1" applyBorder="1" applyAlignment="1">
      <alignment horizontal="left" vertical="center"/>
    </xf>
    <xf numFmtId="0" fontId="16" fillId="7" borderId="34" xfId="0" applyFont="1" applyFill="1" applyBorder="1" applyAlignment="1">
      <alignment horizontal="left" vertical="center"/>
    </xf>
    <xf numFmtId="0" fontId="16" fillId="7" borderId="35" xfId="0" applyFont="1" applyFill="1" applyBorder="1" applyAlignment="1">
      <alignment horizontal="left" vertical="center"/>
    </xf>
    <xf numFmtId="0" fontId="10" fillId="0" borderId="31" xfId="0" applyFont="1" applyBorder="1" applyAlignment="1">
      <alignment wrapText="1"/>
    </xf>
    <xf numFmtId="164" fontId="10" fillId="0" borderId="21" xfId="0" applyNumberFormat="1" applyFont="1" applyBorder="1" applyAlignment="1">
      <alignment wrapText="1"/>
    </xf>
    <xf numFmtId="164" fontId="10" fillId="9" borderId="21" xfId="0" applyNumberFormat="1" applyFont="1" applyFill="1" applyBorder="1" applyAlignment="1">
      <alignment horizontal="center" wrapText="1"/>
    </xf>
    <xf numFmtId="0" fontId="9" fillId="11" borderId="21" xfId="0" applyFont="1" applyFill="1" applyBorder="1" applyAlignment="1">
      <alignment horizontal="center" vertical="center" wrapText="1"/>
    </xf>
    <xf numFmtId="164" fontId="10" fillId="6" borderId="21" xfId="0" applyNumberFormat="1" applyFont="1" applyFill="1" applyBorder="1" applyAlignment="1">
      <alignment horizontal="right" wrapText="1"/>
    </xf>
    <xf numFmtId="0" fontId="9" fillId="7" borderId="25" xfId="0" applyFont="1" applyFill="1" applyBorder="1" applyAlignment="1">
      <alignment horizontal="left" wrapText="1"/>
    </xf>
    <xf numFmtId="0" fontId="9" fillId="7" borderId="26" xfId="0" applyFont="1" applyFill="1" applyBorder="1" applyAlignment="1">
      <alignment horizontal="left" wrapText="1"/>
    </xf>
    <xf numFmtId="0" fontId="9" fillId="7" borderId="27" xfId="0" applyFont="1" applyFill="1" applyBorder="1" applyAlignment="1">
      <alignment horizontal="left" wrapText="1"/>
    </xf>
    <xf numFmtId="164" fontId="9" fillId="7" borderId="37" xfId="0" applyNumberFormat="1" applyFont="1" applyFill="1" applyBorder="1" applyAlignment="1">
      <alignment horizontal="right" wrapText="1"/>
    </xf>
    <xf numFmtId="0" fontId="10" fillId="12" borderId="8" xfId="0" applyFont="1" applyFill="1" applyBorder="1"/>
    <xf numFmtId="0" fontId="9" fillId="4" borderId="19"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0" fillId="0" borderId="0" xfId="0" applyFill="1" applyAlignment="1">
      <alignment wrapText="1"/>
    </xf>
    <xf numFmtId="49" fontId="10" fillId="0" borderId="21" xfId="0" applyNumberFormat="1" applyFont="1" applyFill="1" applyBorder="1" applyAlignment="1">
      <alignment wrapText="1"/>
    </xf>
    <xf numFmtId="49" fontId="9" fillId="0" borderId="21" xfId="0" applyNumberFormat="1" applyFont="1" applyFill="1" applyBorder="1" applyAlignment="1">
      <alignment horizontal="center" vertical="center" wrapText="1"/>
    </xf>
    <xf numFmtId="49" fontId="10" fillId="0" borderId="21" xfId="0" applyNumberFormat="1" applyFont="1" applyFill="1" applyBorder="1" applyAlignment="1">
      <alignment horizontal="left" vertical="center" wrapText="1"/>
    </xf>
    <xf numFmtId="49" fontId="10" fillId="0" borderId="23" xfId="0" applyNumberFormat="1" applyFont="1" applyFill="1" applyBorder="1" applyAlignment="1">
      <alignment horizontal="left" vertical="center" wrapText="1"/>
    </xf>
    <xf numFmtId="49" fontId="10" fillId="0" borderId="24" xfId="0" applyNumberFormat="1" applyFont="1" applyFill="1" applyBorder="1" applyAlignment="1">
      <alignment horizontal="left" vertical="center" wrapText="1"/>
    </xf>
    <xf numFmtId="49" fontId="10" fillId="0" borderId="30" xfId="0" applyNumberFormat="1" applyFont="1" applyFill="1" applyBorder="1" applyAlignment="1">
      <alignment wrapText="1"/>
    </xf>
    <xf numFmtId="49" fontId="10" fillId="0" borderId="32" xfId="0" applyNumberFormat="1" applyFont="1" applyFill="1" applyBorder="1" applyAlignment="1">
      <alignment horizontal="left" vertical="center" wrapText="1"/>
    </xf>
    <xf numFmtId="49" fontId="10" fillId="0" borderId="19" xfId="0" applyNumberFormat="1" applyFont="1" applyFill="1" applyBorder="1" applyAlignment="1">
      <alignment wrapText="1"/>
    </xf>
    <xf numFmtId="49" fontId="10" fillId="0" borderId="0" xfId="0" applyNumberFormat="1" applyFont="1" applyFill="1" applyAlignment="1">
      <alignment horizontal="left" vertical="center" wrapText="1"/>
    </xf>
    <xf numFmtId="49" fontId="10" fillId="0" borderId="36" xfId="0" applyNumberFormat="1" applyFont="1" applyFill="1" applyBorder="1" applyAlignment="1">
      <alignment wrapText="1"/>
    </xf>
    <xf numFmtId="49" fontId="10" fillId="0" borderId="30" xfId="0" applyNumberFormat="1" applyFont="1" applyFill="1" applyBorder="1" applyAlignment="1">
      <alignment horizontal="left" vertical="center" wrapText="1"/>
    </xf>
    <xf numFmtId="0" fontId="14" fillId="0" borderId="16" xfId="0" applyFont="1" applyFill="1" applyBorder="1" applyAlignment="1">
      <alignment horizontal="center"/>
    </xf>
    <xf numFmtId="0" fontId="14" fillId="0" borderId="0" xfId="0" applyFont="1" applyFill="1" applyAlignment="1">
      <alignment wrapText="1"/>
    </xf>
    <xf numFmtId="0" fontId="15" fillId="0" borderId="17" xfId="0" applyFont="1" applyFill="1" applyBorder="1" applyAlignment="1">
      <alignment horizontal="left"/>
    </xf>
    <xf numFmtId="0" fontId="15" fillId="0" borderId="17" xfId="0" applyFont="1" applyFill="1" applyBorder="1" applyAlignment="1">
      <alignment horizontal="center"/>
    </xf>
    <xf numFmtId="0" fontId="15" fillId="0" borderId="18" xfId="0" applyFont="1" applyFill="1" applyBorder="1" applyAlignment="1">
      <alignment horizontal="center"/>
    </xf>
    <xf numFmtId="0" fontId="9" fillId="0" borderId="22" xfId="0" applyFont="1" applyFill="1" applyBorder="1" applyAlignment="1">
      <alignment vertical="center" wrapText="1"/>
    </xf>
    <xf numFmtId="0" fontId="9" fillId="0" borderId="0" xfId="0" applyFont="1" applyFill="1" applyAlignment="1">
      <alignment vertical="center" wrapText="1"/>
    </xf>
    <xf numFmtId="0" fontId="12" fillId="0" borderId="19" xfId="0" applyFont="1" applyFill="1" applyBorder="1" applyAlignment="1">
      <alignment horizontal="left" wrapText="1"/>
    </xf>
    <xf numFmtId="0" fontId="12" fillId="0" borderId="18" xfId="0" applyFont="1" applyFill="1" applyBorder="1" applyAlignment="1">
      <alignment horizontal="left" wrapText="1"/>
    </xf>
    <xf numFmtId="0" fontId="12" fillId="0" borderId="20" xfId="0" applyFont="1" applyFill="1" applyBorder="1" applyAlignment="1">
      <alignment horizontal="left" wrapText="1"/>
    </xf>
    <xf numFmtId="0" fontId="10" fillId="0" borderId="19" xfId="0" applyFont="1" applyFill="1" applyBorder="1" applyAlignment="1">
      <alignment horizontal="center" wrapText="1"/>
    </xf>
    <xf numFmtId="0" fontId="10" fillId="0" borderId="18" xfId="0" applyFont="1" applyFill="1" applyBorder="1" applyAlignment="1">
      <alignment horizontal="center" wrapText="1"/>
    </xf>
    <xf numFmtId="0" fontId="10" fillId="0" borderId="20" xfId="0" applyFont="1" applyFill="1" applyBorder="1" applyAlignment="1">
      <alignment horizontal="center" wrapText="1"/>
    </xf>
    <xf numFmtId="2" fontId="10" fillId="0" borderId="21" xfId="0" applyNumberFormat="1" applyFont="1" applyFill="1" applyBorder="1" applyAlignment="1">
      <alignment horizontal="right" wrapText="1"/>
    </xf>
    <xf numFmtId="164" fontId="10" fillId="0" borderId="21" xfId="0" applyNumberFormat="1" applyFont="1" applyFill="1" applyBorder="1" applyAlignment="1">
      <alignment horizontal="right" wrapText="1"/>
    </xf>
    <xf numFmtId="0" fontId="10" fillId="0" borderId="19" xfId="0" applyFont="1" applyFill="1" applyBorder="1" applyAlignment="1">
      <alignment horizontal="left" wrapText="1"/>
    </xf>
    <xf numFmtId="0" fontId="10" fillId="0" borderId="18" xfId="0" applyFont="1" applyFill="1" applyBorder="1" applyAlignment="1">
      <alignment horizontal="left" wrapText="1"/>
    </xf>
    <xf numFmtId="0" fontId="10" fillId="0" borderId="20" xfId="0" applyFont="1" applyFill="1" applyBorder="1" applyAlignment="1">
      <alignment horizontal="left" wrapText="1"/>
    </xf>
    <xf numFmtId="0" fontId="10" fillId="0" borderId="0" xfId="0" applyFont="1" applyFill="1" applyAlignment="1">
      <alignment vertical="center" wrapText="1"/>
    </xf>
    <xf numFmtId="0" fontId="10" fillId="0" borderId="22" xfId="0" applyFont="1" applyFill="1" applyBorder="1" applyAlignment="1">
      <alignment wrapText="1"/>
    </xf>
    <xf numFmtId="0" fontId="17" fillId="0" borderId="19" xfId="0" applyFont="1" applyFill="1" applyBorder="1" applyAlignment="1">
      <alignment horizontal="left" wrapText="1"/>
    </xf>
    <xf numFmtId="0" fontId="17" fillId="0" borderId="18" xfId="0" applyFont="1" applyFill="1" applyBorder="1" applyAlignment="1">
      <alignment horizontal="left" wrapText="1"/>
    </xf>
    <xf numFmtId="0" fontId="17" fillId="0" borderId="20" xfId="0" applyFont="1" applyFill="1" applyBorder="1" applyAlignment="1">
      <alignment horizontal="left" wrapText="1"/>
    </xf>
    <xf numFmtId="0" fontId="12" fillId="0" borderId="29" xfId="0" applyFont="1" applyFill="1" applyBorder="1" applyAlignment="1">
      <alignment horizontal="left" wrapText="1"/>
    </xf>
    <xf numFmtId="0" fontId="12" fillId="0" borderId="17" xfId="0" applyFont="1" applyFill="1" applyBorder="1" applyAlignment="1">
      <alignment horizontal="left" wrapText="1"/>
    </xf>
    <xf numFmtId="164" fontId="10" fillId="0" borderId="21" xfId="0" applyNumberFormat="1" applyFont="1" applyFill="1" applyBorder="1" applyAlignment="1">
      <alignment wrapText="1"/>
    </xf>
    <xf numFmtId="2" fontId="10" fillId="0" borderId="21" xfId="0" applyNumberFormat="1" applyFont="1" applyFill="1" applyBorder="1" applyAlignment="1">
      <alignment wrapText="1"/>
    </xf>
    <xf numFmtId="164" fontId="10" fillId="0" borderId="21" xfId="0" applyNumberFormat="1" applyFont="1" applyFill="1" applyBorder="1" applyAlignment="1">
      <alignment horizontal="center" wrapText="1"/>
    </xf>
    <xf numFmtId="2" fontId="10" fillId="0" borderId="21" xfId="0" applyNumberFormat="1" applyFont="1" applyFill="1" applyBorder="1" applyAlignment="1">
      <alignment horizontal="center" wrapText="1"/>
    </xf>
    <xf numFmtId="0" fontId="10" fillId="0" borderId="0" xfId="0" applyFont="1" applyFill="1"/>
    <xf numFmtId="0" fontId="9" fillId="4" borderId="19" xfId="0" applyFont="1" applyFill="1" applyBorder="1" applyAlignment="1">
      <alignment horizontal="left" vertical="center"/>
    </xf>
    <xf numFmtId="0" fontId="9" fillId="4" borderId="18" xfId="0" applyFont="1" applyFill="1" applyBorder="1" applyAlignment="1">
      <alignment horizontal="left" vertical="center"/>
    </xf>
    <xf numFmtId="0" fontId="9" fillId="4" borderId="20" xfId="0" applyFont="1" applyFill="1" applyBorder="1" applyAlignment="1">
      <alignment horizontal="left" vertical="center"/>
    </xf>
    <xf numFmtId="49" fontId="9" fillId="4" borderId="21" xfId="0" applyNumberFormat="1" applyFont="1" applyFill="1" applyBorder="1" applyAlignment="1">
      <alignment horizontal="center" vertical="center" wrapText="1"/>
    </xf>
    <xf numFmtId="49" fontId="9" fillId="7" borderId="28" xfId="0" applyNumberFormat="1" applyFont="1" applyFill="1" applyBorder="1" applyAlignment="1">
      <alignment horizontal="right" wrapText="1"/>
    </xf>
    <xf numFmtId="0" fontId="9" fillId="4" borderId="29" xfId="0" applyFont="1" applyFill="1" applyBorder="1" applyAlignment="1">
      <alignment horizontal="left" vertical="center" wrapText="1"/>
    </xf>
    <xf numFmtId="0" fontId="9" fillId="4" borderId="17" xfId="0" applyFont="1" applyFill="1" applyBorder="1" applyAlignment="1">
      <alignment horizontal="left" vertical="center" wrapText="1"/>
    </xf>
    <xf numFmtId="0" fontId="9" fillId="4" borderId="30" xfId="0" applyFont="1" applyFill="1" applyBorder="1" applyAlignment="1">
      <alignment horizontal="center" wrapText="1"/>
    </xf>
    <xf numFmtId="0" fontId="10" fillId="4" borderId="30" xfId="0" applyFont="1" applyFill="1" applyBorder="1" applyAlignment="1">
      <alignment horizontal="right" wrapText="1"/>
    </xf>
    <xf numFmtId="0" fontId="9" fillId="4" borderId="29" xfId="0" applyFont="1" applyFill="1" applyBorder="1" applyAlignment="1">
      <alignment horizontal="left" vertical="center"/>
    </xf>
    <xf numFmtId="0" fontId="9" fillId="4" borderId="17" xfId="0" applyFont="1" applyFill="1" applyBorder="1" applyAlignment="1">
      <alignment horizontal="left" vertical="center"/>
    </xf>
    <xf numFmtId="0" fontId="9" fillId="4" borderId="31" xfId="0" applyFont="1" applyFill="1" applyBorder="1" applyAlignment="1">
      <alignment horizontal="left" vertical="center"/>
    </xf>
    <xf numFmtId="49" fontId="9" fillId="4" borderId="24" xfId="0" applyNumberFormat="1" applyFont="1" applyFill="1" applyBorder="1" applyAlignment="1">
      <alignment horizontal="center" vertical="center" wrapText="1"/>
    </xf>
    <xf numFmtId="49" fontId="9" fillId="7" borderId="28" xfId="0" applyNumberFormat="1" applyFont="1" applyFill="1" applyBorder="1" applyAlignment="1">
      <alignment horizontal="right" vertical="center" wrapText="1"/>
    </xf>
    <xf numFmtId="0" fontId="16" fillId="5" borderId="33" xfId="0" applyFont="1" applyFill="1" applyBorder="1" applyAlignment="1">
      <alignment horizontal="center"/>
    </xf>
    <xf numFmtId="0" fontId="16" fillId="5" borderId="34" xfId="0" applyFont="1" applyFill="1" applyBorder="1" applyAlignment="1">
      <alignment horizontal="center"/>
    </xf>
    <xf numFmtId="0" fontId="16" fillId="5" borderId="35" xfId="0" applyFont="1" applyFill="1" applyBorder="1" applyAlignment="1">
      <alignment horizontal="center"/>
    </xf>
    <xf numFmtId="49" fontId="9" fillId="5" borderId="35" xfId="0" applyNumberFormat="1" applyFont="1" applyFill="1" applyBorder="1" applyAlignment="1">
      <alignment horizontal="right" wrapText="1"/>
    </xf>
    <xf numFmtId="0" fontId="12" fillId="0" borderId="31" xfId="0" applyFont="1" applyFill="1" applyBorder="1" applyAlignment="1">
      <alignment horizontal="left" wrapText="1"/>
    </xf>
    <xf numFmtId="0" fontId="9" fillId="4" borderId="19" xfId="0" applyFont="1" applyFill="1" applyBorder="1" applyAlignment="1">
      <alignment horizontal="left" vertical="center" wrapText="1"/>
    </xf>
    <xf numFmtId="0" fontId="9" fillId="4" borderId="18" xfId="0" applyFont="1" applyFill="1" applyBorder="1" applyAlignment="1">
      <alignment horizontal="left" vertical="center" wrapText="1"/>
    </xf>
    <xf numFmtId="0" fontId="9" fillId="4" borderId="20"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16" fillId="7" borderId="19" xfId="0" applyFont="1" applyFill="1" applyBorder="1" applyAlignment="1">
      <alignment horizontal="left" wrapText="1"/>
    </xf>
    <xf numFmtId="0" fontId="16" fillId="7" borderId="18" xfId="0" applyFont="1" applyFill="1" applyBorder="1" applyAlignment="1">
      <alignment horizontal="left" wrapText="1"/>
    </xf>
    <xf numFmtId="0" fontId="16" fillId="7" borderId="20" xfId="0" applyFont="1" applyFill="1" applyBorder="1" applyAlignment="1">
      <alignment horizontal="left" wrapText="1"/>
    </xf>
    <xf numFmtId="164" fontId="9" fillId="7" borderId="21" xfId="0" applyNumberFormat="1" applyFont="1" applyFill="1" applyBorder="1" applyAlignment="1">
      <alignment horizontal="right" wrapText="1"/>
    </xf>
    <xf numFmtId="49" fontId="9" fillId="7" borderId="21" xfId="0" applyNumberFormat="1" applyFont="1" applyFill="1" applyBorder="1" applyAlignment="1">
      <alignment horizontal="center" vertical="center" wrapText="1"/>
    </xf>
    <xf numFmtId="0" fontId="10" fillId="13" borderId="38" xfId="0" applyFont="1" applyFill="1" applyBorder="1" applyAlignment="1">
      <alignment horizontal="center"/>
    </xf>
    <xf numFmtId="0" fontId="10" fillId="13" borderId="34" xfId="0" applyFont="1" applyFill="1" applyBorder="1" applyAlignment="1">
      <alignment horizontal="center"/>
    </xf>
    <xf numFmtId="0" fontId="10" fillId="13" borderId="39" xfId="0" applyFont="1" applyFill="1" applyBorder="1" applyAlignment="1">
      <alignment horizontal="center"/>
    </xf>
    <xf numFmtId="0" fontId="10" fillId="13" borderId="8" xfId="0" applyFont="1" applyFill="1" applyBorder="1"/>
    <xf numFmtId="49" fontId="10" fillId="13" borderId="8" xfId="0" applyNumberFormat="1" applyFont="1" applyFill="1" applyBorder="1"/>
    <xf numFmtId="0" fontId="9" fillId="7" borderId="38" xfId="0" applyFont="1" applyFill="1" applyBorder="1" applyAlignment="1">
      <alignment horizontal="left"/>
    </xf>
    <xf numFmtId="0" fontId="9" fillId="7" borderId="34" xfId="0" applyFont="1" applyFill="1" applyBorder="1" applyAlignment="1">
      <alignment horizontal="left"/>
    </xf>
    <xf numFmtId="0" fontId="9" fillId="7" borderId="39" xfId="0" applyFont="1" applyFill="1" applyBorder="1" applyAlignment="1">
      <alignment horizontal="left"/>
    </xf>
    <xf numFmtId="164" fontId="9" fillId="7" borderId="39" xfId="0" applyNumberFormat="1" applyFont="1" applyFill="1" applyBorder="1"/>
    <xf numFmtId="49" fontId="9" fillId="7" borderId="39" xfId="0" applyNumberFormat="1" applyFont="1" applyFill="1" applyBorder="1"/>
    <xf numFmtId="0" fontId="15" fillId="0" borderId="18" xfId="0" applyFont="1" applyBorder="1" applyAlignment="1">
      <alignment horizontal="left"/>
    </xf>
    <xf numFmtId="0" fontId="9" fillId="6" borderId="19" xfId="0" applyFont="1" applyFill="1" applyBorder="1" applyAlignment="1">
      <alignment horizontal="left" wrapText="1"/>
    </xf>
    <xf numFmtId="0" fontId="9" fillId="6" borderId="18" xfId="0" applyFont="1" applyFill="1" applyBorder="1" applyAlignment="1">
      <alignment horizontal="left" wrapText="1"/>
    </xf>
    <xf numFmtId="0" fontId="9" fillId="7" borderId="25" xfId="0" applyFont="1" applyFill="1" applyBorder="1" applyAlignment="1">
      <alignment horizontal="left"/>
    </xf>
    <xf numFmtId="0" fontId="10" fillId="7" borderId="28" xfId="0" applyFont="1" applyFill="1" applyBorder="1" applyAlignment="1">
      <alignment wrapText="1"/>
    </xf>
    <xf numFmtId="2" fontId="16" fillId="7" borderId="25" xfId="0" applyNumberFormat="1" applyFont="1" applyFill="1" applyBorder="1"/>
    <xf numFmtId="2" fontId="10" fillId="6" borderId="21" xfId="0" applyNumberFormat="1" applyFont="1" applyFill="1" applyBorder="1" applyAlignment="1">
      <alignment horizontal="right" wrapText="1"/>
    </xf>
    <xf numFmtId="2" fontId="17" fillId="6" borderId="21" xfId="0" applyNumberFormat="1" applyFont="1" applyFill="1" applyBorder="1" applyAlignment="1">
      <alignment wrapText="1"/>
    </xf>
    <xf numFmtId="0" fontId="9" fillId="7" borderId="33" xfId="0" applyFont="1" applyFill="1" applyBorder="1" applyAlignment="1">
      <alignment horizontal="left"/>
    </xf>
    <xf numFmtId="0" fontId="9" fillId="6" borderId="29" xfId="0" applyFont="1" applyFill="1" applyBorder="1" applyAlignment="1">
      <alignment horizontal="left" wrapText="1"/>
    </xf>
    <xf numFmtId="0" fontId="9" fillId="6" borderId="17" xfId="0" applyFont="1" applyFill="1" applyBorder="1" applyAlignment="1">
      <alignment horizontal="left" wrapText="1"/>
    </xf>
    <xf numFmtId="164" fontId="10" fillId="11" borderId="21" xfId="0" applyNumberFormat="1" applyFont="1" applyFill="1" applyBorder="1" applyAlignment="1">
      <alignment wrapText="1"/>
    </xf>
    <xf numFmtId="0" fontId="9" fillId="7" borderId="40" xfId="0" applyFont="1" applyFill="1" applyBorder="1" applyAlignment="1">
      <alignment horizontal="left"/>
    </xf>
    <xf numFmtId="0" fontId="16" fillId="7" borderId="16" xfId="0" applyFont="1" applyFill="1" applyBorder="1" applyAlignment="1">
      <alignment horizontal="left"/>
    </xf>
    <xf numFmtId="164" fontId="16" fillId="7" borderId="37" xfId="0" applyNumberFormat="1" applyFont="1" applyFill="1" applyBorder="1" applyAlignment="1">
      <alignment horizontal="right" wrapText="1"/>
    </xf>
    <xf numFmtId="0" fontId="6" fillId="0" borderId="0" xfId="0" applyFont="1" applyAlignment="1">
      <alignment wrapText="1"/>
    </xf>
    <xf numFmtId="0" fontId="6" fillId="0" borderId="0" xfId="0" applyFont="1" applyFill="1"/>
    <xf numFmtId="0" fontId="9" fillId="6" borderId="20" xfId="0" applyFont="1" applyFill="1" applyBorder="1" applyAlignment="1">
      <alignment horizontal="left" wrapText="1"/>
    </xf>
    <xf numFmtId="0" fontId="9" fillId="4" borderId="30" xfId="0" applyFont="1" applyFill="1" applyBorder="1" applyAlignment="1">
      <alignment horizontal="center" vertical="center" wrapText="1"/>
    </xf>
    <xf numFmtId="0" fontId="10" fillId="4" borderId="21" xfId="0" applyFont="1" applyFill="1" applyBorder="1" applyAlignment="1">
      <alignment horizontal="right" wrapText="1"/>
    </xf>
    <xf numFmtId="164" fontId="10" fillId="4" borderId="21" xfId="0" applyNumberFormat="1" applyFont="1" applyFill="1" applyBorder="1" applyAlignment="1">
      <alignment horizontal="right" wrapText="1"/>
    </xf>
    <xf numFmtId="0" fontId="16" fillId="13" borderId="33" xfId="0" applyFont="1" applyFill="1" applyBorder="1" applyAlignment="1">
      <alignment horizontal="left"/>
    </xf>
    <xf numFmtId="0" fontId="16" fillId="13" borderId="34" xfId="0" applyFont="1" applyFill="1" applyBorder="1" applyAlignment="1">
      <alignment horizontal="left"/>
    </xf>
    <xf numFmtId="0" fontId="16" fillId="13" borderId="35" xfId="0" applyFont="1" applyFill="1" applyBorder="1" applyAlignment="1">
      <alignment horizontal="left"/>
    </xf>
    <xf numFmtId="49" fontId="9" fillId="13" borderId="35" xfId="0" applyNumberFormat="1" applyFont="1" applyFill="1" applyBorder="1" applyAlignment="1">
      <alignment horizontal="right" wrapText="1"/>
    </xf>
    <xf numFmtId="0" fontId="9" fillId="7" borderId="26" xfId="0" applyFont="1" applyFill="1" applyBorder="1" applyAlignment="1">
      <alignment horizontal="left"/>
    </xf>
    <xf numFmtId="0" fontId="9" fillId="7" borderId="27" xfId="0" applyFont="1" applyFill="1" applyBorder="1" applyAlignment="1">
      <alignment horizontal="left"/>
    </xf>
    <xf numFmtId="0" fontId="9" fillId="7" borderId="35" xfId="0" applyFont="1" applyFill="1" applyBorder="1" applyAlignment="1">
      <alignment horizontal="left"/>
    </xf>
    <xf numFmtId="0" fontId="9" fillId="14" borderId="21" xfId="0" applyFont="1" applyFill="1" applyBorder="1" applyAlignment="1">
      <alignment horizontal="center" vertical="center" wrapText="1"/>
    </xf>
    <xf numFmtId="0" fontId="9" fillId="15" borderId="21" xfId="0" applyFont="1" applyFill="1" applyBorder="1" applyAlignment="1">
      <alignment horizontal="center" vertical="center" wrapText="1"/>
    </xf>
    <xf numFmtId="2" fontId="16" fillId="7" borderId="21" xfId="0" applyNumberFormat="1" applyFont="1" applyFill="1" applyBorder="1" applyAlignment="1">
      <alignment wrapText="1"/>
    </xf>
    <xf numFmtId="49" fontId="9" fillId="4" borderId="19" xfId="0" applyNumberFormat="1" applyFont="1" applyFill="1" applyBorder="1" applyAlignment="1">
      <alignment horizontal="left" vertical="center" wrapText="1"/>
    </xf>
    <xf numFmtId="49" fontId="9" fillId="4" borderId="18" xfId="0" applyNumberFormat="1" applyFont="1" applyFill="1" applyBorder="1" applyAlignment="1">
      <alignment horizontal="left" vertical="center" wrapText="1"/>
    </xf>
    <xf numFmtId="49" fontId="9" fillId="4" borderId="20" xfId="0" applyNumberFormat="1" applyFont="1" applyFill="1" applyBorder="1" applyAlignment="1">
      <alignment horizontal="left" vertical="center" wrapText="1"/>
    </xf>
    <xf numFmtId="164" fontId="10" fillId="4" borderId="21" xfId="0" applyNumberFormat="1" applyFont="1" applyFill="1" applyBorder="1" applyAlignment="1">
      <alignment wrapText="1"/>
    </xf>
    <xf numFmtId="164" fontId="16" fillId="7" borderId="21" xfId="0" applyNumberFormat="1" applyFont="1" applyFill="1" applyBorder="1" applyAlignment="1">
      <alignment wrapText="1"/>
    </xf>
    <xf numFmtId="0" fontId="16" fillId="7" borderId="40" xfId="0" applyFont="1" applyFill="1" applyBorder="1" applyAlignment="1">
      <alignment horizontal="left" wrapText="1"/>
    </xf>
    <xf numFmtId="0" fontId="16" fillId="7" borderId="16" xfId="0" applyFont="1" applyFill="1" applyBorder="1" applyAlignment="1">
      <alignment horizontal="left" wrapText="1"/>
    </xf>
    <xf numFmtId="164" fontId="16" fillId="7" borderId="39" xfId="0" applyNumberFormat="1" applyFont="1" applyFill="1" applyBorder="1"/>
    <xf numFmtId="0" fontId="10" fillId="12" borderId="38" xfId="0" applyFont="1" applyFill="1" applyBorder="1" applyAlignment="1">
      <alignment horizontal="left"/>
    </xf>
    <xf numFmtId="0" fontId="10" fillId="12" borderId="34" xfId="0" applyFont="1" applyFill="1" applyBorder="1" applyAlignment="1">
      <alignment horizontal="left"/>
    </xf>
    <xf numFmtId="0" fontId="10" fillId="12" borderId="39" xfId="0" applyFont="1" applyFill="1" applyBorder="1" applyAlignment="1">
      <alignment horizontal="left"/>
    </xf>
    <xf numFmtId="49" fontId="10" fillId="0" borderId="19" xfId="0" applyNumberFormat="1" applyFont="1" applyBorder="1" applyAlignment="1">
      <alignment horizontal="center" vertical="center" wrapText="1"/>
    </xf>
    <xf numFmtId="49" fontId="10" fillId="0" borderId="18" xfId="0" applyNumberFormat="1" applyFont="1" applyBorder="1" applyAlignment="1">
      <alignment horizontal="center" vertical="center" wrapText="1"/>
    </xf>
    <xf numFmtId="49" fontId="10" fillId="0" borderId="20" xfId="0" applyNumberFormat="1" applyFont="1" applyBorder="1" applyAlignment="1">
      <alignment horizontal="center" vertical="center" wrapText="1"/>
    </xf>
    <xf numFmtId="49" fontId="10" fillId="0" borderId="19" xfId="0" applyNumberFormat="1" applyFont="1" applyBorder="1" applyAlignment="1">
      <alignment vertical="center" wrapText="1"/>
    </xf>
    <xf numFmtId="49" fontId="10" fillId="0" borderId="18" xfId="0" applyNumberFormat="1" applyFont="1" applyBorder="1" applyAlignment="1">
      <alignment vertical="center" wrapText="1"/>
    </xf>
    <xf numFmtId="49" fontId="10" fillId="0" borderId="20" xfId="0" applyNumberFormat="1" applyFont="1" applyBorder="1" applyAlignment="1">
      <alignment vertical="center" wrapText="1"/>
    </xf>
    <xf numFmtId="49" fontId="10" fillId="8" borderId="19" xfId="0" applyNumberFormat="1" applyFont="1" applyFill="1" applyBorder="1" applyAlignment="1">
      <alignment vertical="center" wrapText="1"/>
    </xf>
    <xf numFmtId="49" fontId="10" fillId="8" borderId="18" xfId="0" applyNumberFormat="1" applyFont="1" applyFill="1" applyBorder="1" applyAlignment="1">
      <alignment vertical="center" wrapText="1"/>
    </xf>
    <xf numFmtId="49" fontId="10" fillId="8" borderId="20" xfId="0" applyNumberFormat="1" applyFont="1" applyFill="1" applyBorder="1" applyAlignment="1">
      <alignment vertical="center" wrapText="1"/>
    </xf>
    <xf numFmtId="49" fontId="10" fillId="0" borderId="19" xfId="0" applyNumberFormat="1" applyFont="1" applyBorder="1" applyAlignment="1">
      <alignment horizontal="left" wrapText="1"/>
    </xf>
    <xf numFmtId="49" fontId="10" fillId="0" borderId="18" xfId="0" applyNumberFormat="1" applyFont="1" applyBorder="1" applyAlignment="1">
      <alignment horizontal="left" wrapText="1"/>
    </xf>
    <xf numFmtId="49" fontId="10" fillId="0" borderId="20" xfId="0" applyNumberFormat="1" applyFont="1" applyBorder="1" applyAlignment="1">
      <alignment horizontal="left" wrapText="1"/>
    </xf>
    <xf numFmtId="49" fontId="9" fillId="0" borderId="19" xfId="0" applyNumberFormat="1" applyFont="1" applyBorder="1" applyAlignment="1">
      <alignment horizontal="center" vertical="center" wrapText="1"/>
    </xf>
    <xf numFmtId="49" fontId="9" fillId="0" borderId="18" xfId="0" applyNumberFormat="1" applyFont="1" applyBorder="1" applyAlignment="1">
      <alignment horizontal="center" vertical="center" wrapText="1"/>
    </xf>
    <xf numFmtId="49" fontId="9" fillId="0" borderId="20" xfId="0" applyNumberFormat="1" applyFont="1" applyBorder="1" applyAlignment="1">
      <alignment horizontal="center" vertical="center" wrapText="1"/>
    </xf>
    <xf numFmtId="49" fontId="10" fillId="6" borderId="19" xfId="0" applyNumberFormat="1" applyFont="1" applyFill="1" applyBorder="1" applyAlignment="1">
      <alignment vertical="center" wrapText="1"/>
    </xf>
    <xf numFmtId="49" fontId="10" fillId="6" borderId="18" xfId="0" applyNumberFormat="1" applyFont="1" applyFill="1" applyBorder="1" applyAlignment="1">
      <alignment vertical="center" wrapText="1"/>
    </xf>
    <xf numFmtId="1" fontId="10" fillId="8" borderId="21" xfId="0" applyNumberFormat="1" applyFont="1" applyFill="1" applyBorder="1" applyAlignment="1">
      <alignment wrapText="1"/>
    </xf>
    <xf numFmtId="1" fontId="10" fillId="10" borderId="21" xfId="0" applyNumberFormat="1" applyFont="1" applyFill="1" applyBorder="1" applyAlignment="1">
      <alignment horizontal="center" wrapText="1"/>
    </xf>
    <xf numFmtId="1" fontId="10" fillId="0" borderId="21" xfId="0" applyNumberFormat="1" applyFont="1" applyBorder="1" applyAlignment="1">
      <alignment horizontal="right" wrapText="1"/>
    </xf>
    <xf numFmtId="10" fontId="10" fillId="0" borderId="21" xfId="0" applyNumberFormat="1" applyFont="1" applyBorder="1" applyAlignment="1">
      <alignment horizontal="right" wrapText="1"/>
    </xf>
    <xf numFmtId="44" fontId="9" fillId="0" borderId="21" xfId="0" applyNumberFormat="1" applyFont="1" applyBorder="1" applyAlignment="1">
      <alignment horizontal="center" vertical="center" wrapText="1"/>
    </xf>
    <xf numFmtId="44" fontId="10" fillId="6" borderId="21" xfId="0" applyNumberFormat="1" applyFont="1" applyFill="1" applyBorder="1" applyAlignment="1">
      <alignment horizontal="right" wrapText="1"/>
    </xf>
    <xf numFmtId="44" fontId="10" fillId="0" borderId="21" xfId="0" applyNumberFormat="1" applyFont="1" applyBorder="1" applyAlignment="1">
      <alignment horizontal="right" wrapText="1"/>
    </xf>
    <xf numFmtId="44" fontId="9" fillId="7" borderId="21" xfId="0" applyNumberFormat="1" applyFont="1" applyFill="1" applyBorder="1" applyAlignment="1">
      <alignment horizontal="right" wrapText="1"/>
    </xf>
    <xf numFmtId="44" fontId="9" fillId="7" borderId="37" xfId="0" applyNumberFormat="1" applyFont="1" applyFill="1" applyBorder="1" applyAlignment="1">
      <alignment horizontal="right" wrapText="1"/>
    </xf>
    <xf numFmtId="44" fontId="9" fillId="7" borderId="28" xfId="0" applyNumberFormat="1" applyFont="1" applyFill="1" applyBorder="1" applyAlignment="1">
      <alignment horizontal="right" wrapText="1"/>
    </xf>
    <xf numFmtId="164" fontId="17" fillId="8" borderId="21" xfId="0" applyNumberFormat="1" applyFont="1" applyFill="1" applyBorder="1" applyAlignment="1">
      <alignment wrapText="1"/>
    </xf>
    <xf numFmtId="44" fontId="10" fillId="0" borderId="30" xfId="0" applyNumberFormat="1" applyFont="1" applyBorder="1" applyAlignment="1">
      <alignment horizontal="right" wrapText="1"/>
    </xf>
    <xf numFmtId="44" fontId="9" fillId="7" borderId="39" xfId="0" applyNumberFormat="1" applyFont="1" applyFill="1" applyBorder="1"/>
    <xf numFmtId="44" fontId="10" fillId="0" borderId="21" xfId="0" applyNumberFormat="1" applyFont="1" applyFill="1" applyBorder="1" applyAlignment="1">
      <alignment horizontal="right" wrapText="1"/>
    </xf>
    <xf numFmtId="2" fontId="17" fillId="0" borderId="21" xfId="0" applyNumberFormat="1" applyFont="1" applyFill="1" applyBorder="1" applyAlignment="1">
      <alignment wrapText="1"/>
    </xf>
    <xf numFmtId="2" fontId="9" fillId="4" borderId="21" xfId="0" applyNumberFormat="1" applyFont="1" applyFill="1" applyBorder="1" applyAlignment="1">
      <alignment horizontal="center" vertical="center" wrapText="1"/>
    </xf>
    <xf numFmtId="164" fontId="17" fillId="0" borderId="21" xfId="0" applyNumberFormat="1" applyFont="1" applyFill="1" applyBorder="1" applyAlignment="1">
      <alignment wrapText="1"/>
    </xf>
    <xf numFmtId="44" fontId="10" fillId="0" borderId="19" xfId="0" applyNumberFormat="1" applyFont="1" applyFill="1" applyBorder="1" applyAlignment="1">
      <alignment horizontal="right" wrapText="1"/>
    </xf>
    <xf numFmtId="44" fontId="9" fillId="7" borderId="28" xfId="0" applyNumberFormat="1" applyFont="1" applyFill="1" applyBorder="1" applyAlignment="1">
      <alignment horizontal="right" vertical="center" wrapText="1"/>
    </xf>
    <xf numFmtId="44" fontId="10" fillId="0" borderId="30" xfId="0" applyNumberFormat="1" applyFont="1" applyFill="1" applyBorder="1" applyAlignment="1">
      <alignment horizontal="right" wrapText="1"/>
    </xf>
    <xf numFmtId="10" fontId="10" fillId="0" borderId="21" xfId="0" applyNumberFormat="1" applyFont="1" applyFill="1" applyBorder="1" applyAlignment="1">
      <alignment horizontal="right" wrapText="1"/>
    </xf>
    <xf numFmtId="0" fontId="17" fillId="0" borderId="19"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20" xfId="0" applyFont="1" applyBorder="1" applyAlignment="1">
      <alignment horizontal="center" vertical="center" wrapText="1"/>
    </xf>
    <xf numFmtId="2" fontId="17" fillId="0" borderId="21" xfId="0" applyNumberFormat="1" applyFont="1" applyBorder="1" applyAlignment="1">
      <alignment horizontal="right" vertical="center" wrapText="1"/>
    </xf>
    <xf numFmtId="49" fontId="17" fillId="0" borderId="19" xfId="0" applyNumberFormat="1" applyFont="1" applyBorder="1" applyAlignment="1">
      <alignment vertical="center" wrapText="1"/>
    </xf>
    <xf numFmtId="49" fontId="17" fillId="0" borderId="18" xfId="0" applyNumberFormat="1" applyFont="1" applyBorder="1" applyAlignment="1">
      <alignment vertical="center" wrapText="1"/>
    </xf>
    <xf numFmtId="49" fontId="17" fillId="0" borderId="20" xfId="0" applyNumberFormat="1" applyFont="1" applyBorder="1" applyAlignment="1">
      <alignment vertical="center" wrapText="1"/>
    </xf>
    <xf numFmtId="44" fontId="17" fillId="0" borderId="21" xfId="0" applyNumberFormat="1" applyFont="1" applyBorder="1" applyAlignment="1">
      <alignment horizontal="right" wrapText="1"/>
    </xf>
    <xf numFmtId="49" fontId="17" fillId="0" borderId="21" xfId="0" applyNumberFormat="1" applyFont="1" applyFill="1" applyBorder="1" applyAlignment="1">
      <alignment horizontal="left" vertical="center" wrapText="1"/>
    </xf>
    <xf numFmtId="49" fontId="17" fillId="8" borderId="19" xfId="0" applyNumberFormat="1" applyFont="1" applyFill="1" applyBorder="1" applyAlignment="1">
      <alignment vertical="center" wrapText="1"/>
    </xf>
    <xf numFmtId="49" fontId="17" fillId="8" borderId="18" xfId="0" applyNumberFormat="1" applyFont="1" applyFill="1" applyBorder="1" applyAlignment="1">
      <alignment vertical="center" wrapText="1"/>
    </xf>
    <xf numFmtId="49" fontId="17" fillId="8" borderId="20" xfId="0" applyNumberFormat="1" applyFont="1" applyFill="1" applyBorder="1" applyAlignment="1">
      <alignment vertical="center" wrapText="1"/>
    </xf>
    <xf numFmtId="49" fontId="17" fillId="0" borderId="23" xfId="0" applyNumberFormat="1" applyFont="1" applyFill="1" applyBorder="1" applyAlignment="1">
      <alignment horizontal="left" vertical="center" wrapText="1"/>
    </xf>
    <xf numFmtId="49" fontId="17" fillId="0" borderId="24" xfId="0" applyNumberFormat="1" applyFont="1" applyFill="1" applyBorder="1" applyAlignment="1">
      <alignment horizontal="left" vertical="center" wrapText="1"/>
    </xf>
    <xf numFmtId="49" fontId="17" fillId="0" borderId="19" xfId="0" applyNumberFormat="1" applyFont="1" applyBorder="1" applyAlignment="1">
      <alignment horizontal="left" vertical="center" wrapText="1"/>
    </xf>
    <xf numFmtId="49" fontId="17" fillId="0" borderId="18" xfId="0" applyNumberFormat="1" applyFont="1" applyBorder="1" applyAlignment="1">
      <alignment horizontal="left" vertical="center" wrapText="1"/>
    </xf>
    <xf numFmtId="49" fontId="17" fillId="0" borderId="20" xfId="0" applyNumberFormat="1" applyFont="1" applyBorder="1" applyAlignment="1">
      <alignment horizontal="left" vertical="center" wrapText="1"/>
    </xf>
    <xf numFmtId="10" fontId="17" fillId="0" borderId="21" xfId="0" applyNumberFormat="1" applyFont="1" applyBorder="1" applyAlignment="1">
      <alignment horizontal="left" vertical="center" wrapText="1"/>
    </xf>
    <xf numFmtId="0" fontId="17" fillId="4" borderId="30" xfId="0" applyFont="1" applyFill="1" applyBorder="1" applyAlignment="1">
      <alignment horizontal="left" vertical="center" wrapText="1"/>
    </xf>
    <xf numFmtId="44" fontId="17" fillId="0" borderId="21" xfId="0" applyNumberFormat="1" applyFont="1" applyBorder="1" applyAlignment="1">
      <alignment horizontal="right" vertical="center" wrapText="1"/>
    </xf>
    <xf numFmtId="2" fontId="17" fillId="0" borderId="21" xfId="0" applyNumberFormat="1" applyFont="1" applyFill="1" applyBorder="1" applyAlignment="1">
      <alignment horizontal="right" vertical="center" wrapText="1"/>
    </xf>
    <xf numFmtId="164" fontId="17" fillId="0" borderId="21" xfId="0" applyNumberFormat="1" applyFont="1" applyFill="1" applyBorder="1" applyAlignment="1">
      <alignment horizontal="right" vertical="center" wrapText="1"/>
    </xf>
    <xf numFmtId="49" fontId="17" fillId="0" borderId="21" xfId="0" applyNumberFormat="1" applyFont="1" applyFill="1" applyBorder="1" applyAlignment="1">
      <alignment vertical="center" wrapText="1"/>
    </xf>
    <xf numFmtId="49" fontId="17" fillId="0" borderId="23" xfId="0" applyNumberFormat="1" applyFont="1" applyFill="1" applyBorder="1" applyAlignment="1">
      <alignment vertical="center" wrapText="1"/>
    </xf>
    <xf numFmtId="49" fontId="17" fillId="0" borderId="24" xfId="0" applyNumberFormat="1" applyFont="1" applyFill="1" applyBorder="1" applyAlignment="1">
      <alignment vertical="center" wrapText="1"/>
    </xf>
    <xf numFmtId="44" fontId="17" fillId="0" borderId="21" xfId="0" applyNumberFormat="1" applyFont="1" applyFill="1" applyBorder="1" applyAlignment="1">
      <alignment horizontal="right" vertical="center" wrapText="1"/>
    </xf>
    <xf numFmtId="0" fontId="17" fillId="0" borderId="19"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17" fillId="0" borderId="21" xfId="0" applyFont="1" applyFill="1" applyBorder="1" applyAlignment="1">
      <alignment horizontal="center" vertical="center" wrapText="1"/>
    </xf>
    <xf numFmtId="164" fontId="17" fillId="0" borderId="21" xfId="0" applyNumberFormat="1" applyFont="1" applyFill="1" applyBorder="1" applyAlignment="1">
      <alignment vertical="center" wrapText="1"/>
    </xf>
    <xf numFmtId="2" fontId="17" fillId="0" borderId="21" xfId="0" applyNumberFormat="1" applyFont="1" applyFill="1" applyBorder="1" applyAlignment="1">
      <alignment vertical="center" wrapText="1"/>
    </xf>
    <xf numFmtId="164" fontId="17" fillId="0" borderId="21" xfId="0" applyNumberFormat="1" applyFont="1" applyFill="1" applyBorder="1" applyAlignment="1">
      <alignment horizontal="center" vertical="center" wrapText="1"/>
    </xf>
    <xf numFmtId="2" fontId="17" fillId="0" borderId="21" xfId="0" applyNumberFormat="1" applyFont="1" applyFill="1" applyBorder="1" applyAlignment="1">
      <alignment horizontal="center" vertical="center" wrapText="1"/>
    </xf>
    <xf numFmtId="0" fontId="10" fillId="0" borderId="0" xfId="0" applyFont="1" applyFill="1" applyAlignment="1">
      <alignment horizontal="center" vertical="center" wrapText="1"/>
    </xf>
    <xf numFmtId="44" fontId="17" fillId="0" borderId="21" xfId="0" applyNumberFormat="1" applyFont="1" applyFill="1" applyBorder="1" applyAlignment="1">
      <alignment horizontal="center" vertical="center" wrapText="1"/>
    </xf>
    <xf numFmtId="44" fontId="17" fillId="0" borderId="30" xfId="0" applyNumberFormat="1" applyFont="1" applyBorder="1" applyAlignment="1">
      <alignment horizontal="right" vertical="center" wrapText="1"/>
    </xf>
    <xf numFmtId="49" fontId="17" fillId="0" borderId="30" xfId="0" applyNumberFormat="1" applyFont="1" applyFill="1" applyBorder="1" applyAlignment="1">
      <alignment vertical="center" wrapText="1"/>
    </xf>
    <xf numFmtId="0" fontId="17" fillId="0" borderId="21" xfId="0" applyFont="1" applyFill="1" applyBorder="1" applyAlignment="1">
      <alignment vertical="center" wrapText="1"/>
    </xf>
    <xf numFmtId="0" fontId="14" fillId="6" borderId="29" xfId="0" applyFont="1" applyFill="1" applyBorder="1" applyAlignment="1">
      <alignment horizontal="left" vertical="center" wrapText="1"/>
    </xf>
    <xf numFmtId="0" fontId="14" fillId="6" borderId="17" xfId="0" applyFont="1" applyFill="1" applyBorder="1" applyAlignment="1">
      <alignment horizontal="left" vertical="center" wrapText="1"/>
    </xf>
    <xf numFmtId="0" fontId="14" fillId="6" borderId="19" xfId="0" applyFont="1" applyFill="1" applyBorder="1" applyAlignment="1">
      <alignment horizontal="left" vertical="center" wrapText="1"/>
    </xf>
    <xf numFmtId="0" fontId="14" fillId="6" borderId="18" xfId="0" applyFont="1" applyFill="1" applyBorder="1" applyAlignment="1">
      <alignment horizontal="left" vertical="center" wrapText="1"/>
    </xf>
    <xf numFmtId="0" fontId="14" fillId="6" borderId="20" xfId="0" applyFont="1" applyFill="1" applyBorder="1" applyAlignment="1">
      <alignment horizontal="left" vertical="center" wrapText="1"/>
    </xf>
    <xf numFmtId="0" fontId="15" fillId="0" borderId="17" xfId="0" applyFont="1" applyBorder="1" applyAlignment="1">
      <alignment horizontal="left" vertical="top"/>
    </xf>
    <xf numFmtId="0" fontId="15" fillId="0" borderId="18" xfId="0" applyFont="1" applyBorder="1" applyAlignment="1">
      <alignment horizontal="left" vertical="top"/>
    </xf>
    <xf numFmtId="0" fontId="10" fillId="0" borderId="31" xfId="0" applyFont="1" applyBorder="1" applyAlignment="1">
      <alignment vertical="center" wrapText="1"/>
    </xf>
    <xf numFmtId="49" fontId="10" fillId="0" borderId="36" xfId="0" applyNumberFormat="1" applyFont="1" applyFill="1" applyBorder="1" applyAlignment="1">
      <alignment vertical="center" wrapText="1"/>
    </xf>
    <xf numFmtId="49" fontId="10" fillId="0" borderId="21" xfId="0" applyNumberFormat="1" applyFont="1" applyFill="1" applyBorder="1" applyAlignment="1">
      <alignment vertical="center" wrapText="1"/>
    </xf>
    <xf numFmtId="10" fontId="17" fillId="0" borderId="21" xfId="0" applyNumberFormat="1" applyFont="1" applyFill="1" applyBorder="1" applyAlignment="1">
      <alignment horizontal="right" vertical="center" wrapText="1"/>
    </xf>
    <xf numFmtId="44" fontId="17" fillId="0" borderId="30" xfId="0" applyNumberFormat="1" applyFont="1" applyFill="1" applyBorder="1" applyAlignment="1">
      <alignment horizontal="right" vertical="center" wrapText="1"/>
    </xf>
    <xf numFmtId="44" fontId="17" fillId="0" borderId="19" xfId="0" applyNumberFormat="1" applyFont="1" applyFill="1" applyBorder="1" applyAlignment="1">
      <alignment horizontal="right" vertical="center" wrapText="1"/>
    </xf>
    <xf numFmtId="44" fontId="16" fillId="7" borderId="28" xfId="0" applyNumberFormat="1" applyFont="1" applyFill="1" applyBorder="1" applyAlignment="1">
      <alignment horizontal="right" wrapText="1"/>
    </xf>
    <xf numFmtId="44" fontId="16" fillId="7" borderId="39" xfId="0" applyNumberFormat="1" applyFont="1" applyFill="1" applyBorder="1"/>
  </cellXfs>
  <cellStyles count="1">
    <cellStyle name="Normal"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13</xdr:row>
          <xdr:rowOff>142875</xdr:rowOff>
        </xdr:from>
        <xdr:to>
          <xdr:col>5</xdr:col>
          <xdr:colOff>114300</xdr:colOff>
          <xdr:row>15</xdr:row>
          <xdr:rowOff>9525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586482BA-6D89-4A1F-8E13-3E3F642EDD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104776</xdr:colOff>
          <xdr:row>22</xdr:row>
          <xdr:rowOff>38101</xdr:rowOff>
        </xdr:from>
        <xdr:to>
          <xdr:col>5</xdr:col>
          <xdr:colOff>457200</xdr:colOff>
          <xdr:row>22</xdr:row>
          <xdr:rowOff>257175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these are usual and customary rates for this organization.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14</xdr:row>
          <xdr:rowOff>66675</xdr:rowOff>
        </xdr:from>
        <xdr:to>
          <xdr:col>6</xdr:col>
          <xdr:colOff>476250</xdr:colOff>
          <xdr:row>14</xdr:row>
          <xdr:rowOff>285750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22</xdr:row>
          <xdr:rowOff>47625</xdr:rowOff>
        </xdr:from>
        <xdr:to>
          <xdr:col>6</xdr:col>
          <xdr:colOff>609600</xdr:colOff>
          <xdr:row>22</xdr:row>
          <xdr:rowOff>266700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14</xdr:row>
          <xdr:rowOff>66675</xdr:rowOff>
        </xdr:from>
        <xdr:to>
          <xdr:col>6</xdr:col>
          <xdr:colOff>476250</xdr:colOff>
          <xdr:row>14</xdr:row>
          <xdr:rowOff>285750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C45575A-CE8F-402F-9ADE-F8E6CDE3A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22</xdr:row>
          <xdr:rowOff>47625</xdr:rowOff>
        </xdr:from>
        <xdr:to>
          <xdr:col>6</xdr:col>
          <xdr:colOff>609600</xdr:colOff>
          <xdr:row>22</xdr:row>
          <xdr:rowOff>266700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FE4D2715-3EBB-4B76-AB1F-E66D436BF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17</xdr:row>
          <xdr:rowOff>66675</xdr:rowOff>
        </xdr:from>
        <xdr:to>
          <xdr:col>6</xdr:col>
          <xdr:colOff>476250</xdr:colOff>
          <xdr:row>17</xdr:row>
          <xdr:rowOff>285750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F78ECECE-F1A5-4EEB-BB22-CA4166B9BB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25</xdr:row>
          <xdr:rowOff>47625</xdr:rowOff>
        </xdr:from>
        <xdr:to>
          <xdr:col>6</xdr:col>
          <xdr:colOff>609600</xdr:colOff>
          <xdr:row>25</xdr:row>
          <xdr:rowOff>266700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B0C17E6C-C8C1-44DE-94A3-1C1D0E8CB7F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Check this box to confirm that this is the usual and customary rate for this organization.</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3.vml"/><Relationship Id="rId1" Type="http://schemas.openxmlformats.org/officeDocument/2006/relationships/drawing" Target="../drawings/drawing3.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4.vml"/><Relationship Id="rId1" Type="http://schemas.openxmlformats.org/officeDocument/2006/relationships/drawing" Target="../drawings/drawing4.xml"/><Relationship Id="rId4" Type="http://schemas.openxmlformats.org/officeDocument/2006/relationships/ctrlProp" Target="../ctrlProps/ctrlProp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1B048-D12A-4520-802D-034851EFFA07}">
  <sheetPr codeName="Sheet1"/>
  <dimension ref="A1:C31"/>
  <sheetViews>
    <sheetView tabSelected="1" workbookViewId="0">
      <selection activeCell="A3" sqref="A3:A6"/>
    </sheetView>
  </sheetViews>
  <sheetFormatPr defaultRowHeight="15" x14ac:dyDescent="0.25"/>
  <cols>
    <col min="1" max="1" width="33.42578125" style="24" customWidth="1"/>
    <col min="2" max="2" width="111.85546875" customWidth="1"/>
    <col min="3" max="3" width="59.7109375" bestFit="1" customWidth="1"/>
  </cols>
  <sheetData>
    <row r="1" spans="1:3" ht="21.75" customHeight="1" thickBot="1" x14ac:dyDescent="0.3">
      <c r="A1" s="1" t="s">
        <v>0</v>
      </c>
      <c r="B1" s="2"/>
    </row>
    <row r="2" spans="1:3" ht="16.5" thickBot="1" x14ac:dyDescent="0.3">
      <c r="A2" s="3" t="s">
        <v>1</v>
      </c>
      <c r="B2" s="4" t="s">
        <v>2</v>
      </c>
    </row>
    <row r="3" spans="1:3" ht="30.75" customHeight="1" x14ac:dyDescent="0.25">
      <c r="A3" s="17" t="s">
        <v>3</v>
      </c>
      <c r="B3" s="5" t="s">
        <v>4</v>
      </c>
    </row>
    <row r="4" spans="1:3" ht="30.75" customHeight="1" x14ac:dyDescent="0.25">
      <c r="A4" s="17"/>
      <c r="B4" s="5" t="s">
        <v>5</v>
      </c>
    </row>
    <row r="5" spans="1:3" ht="30.75" customHeight="1" x14ac:dyDescent="0.25">
      <c r="A5" s="17"/>
      <c r="B5" s="6" t="s">
        <v>6</v>
      </c>
      <c r="C5" s="15"/>
    </row>
    <row r="6" spans="1:3" ht="30.75" customHeight="1" thickBot="1" x14ac:dyDescent="0.3">
      <c r="A6" s="18"/>
      <c r="B6" s="7" t="s">
        <v>27</v>
      </c>
    </row>
    <row r="7" spans="1:3" x14ac:dyDescent="0.25">
      <c r="A7" s="19" t="s">
        <v>7</v>
      </c>
      <c r="B7" s="5" t="s">
        <v>8</v>
      </c>
    </row>
    <row r="8" spans="1:3" x14ac:dyDescent="0.25">
      <c r="A8" s="19"/>
      <c r="B8" s="5" t="s">
        <v>9</v>
      </c>
    </row>
    <row r="9" spans="1:3" ht="30.75" customHeight="1" x14ac:dyDescent="0.25">
      <c r="A9" s="19"/>
      <c r="B9" s="5" t="s">
        <v>10</v>
      </c>
    </row>
    <row r="10" spans="1:3" ht="30.75" thickBot="1" x14ac:dyDescent="0.3">
      <c r="A10" s="20"/>
      <c r="B10" s="7" t="s">
        <v>30</v>
      </c>
    </row>
    <row r="11" spans="1:3" ht="30.75" customHeight="1" x14ac:dyDescent="0.25">
      <c r="A11" s="21" t="s">
        <v>11</v>
      </c>
      <c r="B11" s="5" t="s">
        <v>12</v>
      </c>
    </row>
    <row r="12" spans="1:3" x14ac:dyDescent="0.25">
      <c r="A12" s="19"/>
      <c r="B12" s="5" t="s">
        <v>13</v>
      </c>
    </row>
    <row r="13" spans="1:3" x14ac:dyDescent="0.25">
      <c r="A13" s="19"/>
      <c r="B13" s="6" t="s">
        <v>14</v>
      </c>
      <c r="C13" s="15"/>
    </row>
    <row r="14" spans="1:3" ht="30.75" thickBot="1" x14ac:dyDescent="0.3">
      <c r="A14" s="20"/>
      <c r="B14" s="7" t="s">
        <v>31</v>
      </c>
      <c r="C14" s="15"/>
    </row>
    <row r="15" spans="1:3" x14ac:dyDescent="0.25">
      <c r="A15" s="21" t="s">
        <v>15</v>
      </c>
      <c r="B15" s="8" t="s">
        <v>16</v>
      </c>
    </row>
    <row r="16" spans="1:3" ht="19.5" customHeight="1" x14ac:dyDescent="0.25">
      <c r="A16" s="19"/>
      <c r="B16" s="5" t="s">
        <v>17</v>
      </c>
    </row>
    <row r="17" spans="1:3" ht="15.75" thickBot="1" x14ac:dyDescent="0.3">
      <c r="A17" s="20"/>
      <c r="B17" s="9" t="s">
        <v>18</v>
      </c>
    </row>
    <row r="18" spans="1:3" s="27" customFormat="1" ht="35.25" customHeight="1" x14ac:dyDescent="0.25">
      <c r="A18" s="21" t="s">
        <v>19</v>
      </c>
      <c r="B18" s="25" t="s">
        <v>32</v>
      </c>
      <c r="C18" s="26"/>
    </row>
    <row r="19" spans="1:3" ht="39.75" customHeight="1" thickBot="1" x14ac:dyDescent="0.3">
      <c r="A19" s="19"/>
      <c r="B19" s="7" t="s">
        <v>33</v>
      </c>
    </row>
    <row r="20" spans="1:3" ht="46.5" customHeight="1" x14ac:dyDescent="0.25">
      <c r="A20" s="21" t="s">
        <v>20</v>
      </c>
      <c r="B20" s="5" t="s">
        <v>34</v>
      </c>
    </row>
    <row r="21" spans="1:3" ht="30.75" customHeight="1" x14ac:dyDescent="0.25">
      <c r="A21" s="19"/>
      <c r="B21" s="5" t="s">
        <v>35</v>
      </c>
    </row>
    <row r="22" spans="1:3" ht="46.5" customHeight="1" x14ac:dyDescent="0.25">
      <c r="A22" s="19"/>
      <c r="B22" s="5" t="s">
        <v>36</v>
      </c>
    </row>
    <row r="23" spans="1:3" ht="30.75" customHeight="1" x14ac:dyDescent="0.25">
      <c r="A23" s="19"/>
      <c r="B23" s="5" t="s">
        <v>21</v>
      </c>
      <c r="C23" s="16"/>
    </row>
    <row r="24" spans="1:3" ht="50.25" customHeight="1" x14ac:dyDescent="0.25">
      <c r="A24" s="19"/>
      <c r="B24" s="10" t="s">
        <v>37</v>
      </c>
      <c r="C24" s="16"/>
    </row>
    <row r="25" spans="1:3" ht="15.75" thickBot="1" x14ac:dyDescent="0.3">
      <c r="A25" s="20"/>
      <c r="B25" s="9" t="s">
        <v>22</v>
      </c>
    </row>
    <row r="26" spans="1:3" ht="60" x14ac:dyDescent="0.25">
      <c r="A26" s="21" t="s">
        <v>23</v>
      </c>
      <c r="B26" s="8" t="s">
        <v>38</v>
      </c>
    </row>
    <row r="27" spans="1:3" ht="15.75" thickBot="1" x14ac:dyDescent="0.3">
      <c r="A27" s="20"/>
      <c r="B27" s="11" t="s">
        <v>24</v>
      </c>
    </row>
    <row r="28" spans="1:3" ht="45" customHeight="1" x14ac:dyDescent="0.25">
      <c r="A28" s="22" t="s">
        <v>25</v>
      </c>
      <c r="B28" s="8" t="s">
        <v>26</v>
      </c>
      <c r="C28" s="15"/>
    </row>
    <row r="29" spans="1:3" ht="36" customHeight="1" thickBot="1" x14ac:dyDescent="0.3">
      <c r="A29" s="18"/>
      <c r="B29" s="7" t="s">
        <v>27</v>
      </c>
    </row>
    <row r="30" spans="1:3" ht="30.75" customHeight="1" thickBot="1" x14ac:dyDescent="0.3">
      <c r="A30" s="23" t="s">
        <v>28</v>
      </c>
      <c r="B30" s="12" t="s">
        <v>39</v>
      </c>
    </row>
    <row r="31" spans="1:3" s="14" customFormat="1" ht="19.5" customHeight="1" x14ac:dyDescent="0.25">
      <c r="A31" s="13" t="s">
        <v>29</v>
      </c>
    </row>
  </sheetData>
  <mergeCells count="9">
    <mergeCell ref="A20:A25"/>
    <mergeCell ref="A26:A27"/>
    <mergeCell ref="A28:A29"/>
    <mergeCell ref="A1:B1"/>
    <mergeCell ref="A3:A6"/>
    <mergeCell ref="A7:A10"/>
    <mergeCell ref="A11:A14"/>
    <mergeCell ref="A15:A17"/>
    <mergeCell ref="A18:A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AC18B-4037-4EDB-B910-8BF0E60E5C04}">
  <sheetPr codeName="Sheet2"/>
  <dimension ref="A1:E12"/>
  <sheetViews>
    <sheetView workbookViewId="0">
      <selection activeCell="B14" sqref="B14"/>
    </sheetView>
  </sheetViews>
  <sheetFormatPr defaultRowHeight="15" x14ac:dyDescent="0.25"/>
  <cols>
    <col min="1" max="1" width="38.7109375" style="24" customWidth="1"/>
    <col min="2" max="2" width="42.42578125" customWidth="1"/>
    <col min="3" max="9" width="37.85546875" customWidth="1"/>
  </cols>
  <sheetData>
    <row r="1" spans="1:5" s="29" customFormat="1" ht="16.5" thickBot="1" x14ac:dyDescent="0.3">
      <c r="A1" s="28" t="s">
        <v>40</v>
      </c>
      <c r="B1" s="28"/>
      <c r="C1" s="28"/>
      <c r="D1" s="28"/>
    </row>
    <row r="2" spans="1:5" ht="16.5" thickTop="1" thickBot="1" x14ac:dyDescent="0.3">
      <c r="A2" s="36" t="s">
        <v>1</v>
      </c>
      <c r="B2" s="37" t="s">
        <v>41</v>
      </c>
      <c r="C2" s="37" t="s">
        <v>42</v>
      </c>
      <c r="D2" s="37" t="s">
        <v>43</v>
      </c>
    </row>
    <row r="3" spans="1:5" ht="294.75" thickTop="1" thickBot="1" x14ac:dyDescent="0.3">
      <c r="A3" s="38" t="s">
        <v>3</v>
      </c>
      <c r="B3" s="30" t="s">
        <v>58</v>
      </c>
      <c r="C3" s="30" t="s">
        <v>44</v>
      </c>
      <c r="D3" s="30" t="s">
        <v>45</v>
      </c>
    </row>
    <row r="4" spans="1:5" ht="39.75" thickTop="1" thickBot="1" x14ac:dyDescent="0.3">
      <c r="A4" s="39" t="s">
        <v>7</v>
      </c>
      <c r="B4" s="31" t="s">
        <v>46</v>
      </c>
      <c r="C4" s="31" t="s">
        <v>47</v>
      </c>
      <c r="D4" s="32"/>
    </row>
    <row r="5" spans="1:5" s="27" customFormat="1" ht="90.75" thickTop="1" thickBot="1" x14ac:dyDescent="0.3">
      <c r="A5" s="36" t="s">
        <v>11</v>
      </c>
      <c r="B5" s="40" t="s">
        <v>59</v>
      </c>
      <c r="C5" s="40" t="s">
        <v>48</v>
      </c>
      <c r="D5" s="40" t="s">
        <v>49</v>
      </c>
      <c r="E5" s="41"/>
    </row>
    <row r="6" spans="1:5" s="42" customFormat="1" ht="65.25" thickTop="1" thickBot="1" x14ac:dyDescent="0.3">
      <c r="A6" s="39" t="s">
        <v>15</v>
      </c>
      <c r="B6" s="31" t="s">
        <v>60</v>
      </c>
      <c r="C6" s="31" t="s">
        <v>61</v>
      </c>
      <c r="D6" s="33"/>
    </row>
    <row r="7" spans="1:5" s="42" customFormat="1" ht="192.75" thickTop="1" thickBot="1" x14ac:dyDescent="0.3">
      <c r="A7" s="39" t="s">
        <v>50</v>
      </c>
      <c r="B7" s="31" t="s">
        <v>62</v>
      </c>
      <c r="C7" s="31" t="s">
        <v>63</v>
      </c>
      <c r="D7" s="34" t="s">
        <v>51</v>
      </c>
    </row>
    <row r="8" spans="1:5" s="42" customFormat="1" ht="141.75" thickTop="1" thickBot="1" x14ac:dyDescent="0.3">
      <c r="A8" s="39" t="s">
        <v>19</v>
      </c>
      <c r="B8" s="31" t="s">
        <v>64</v>
      </c>
      <c r="C8" s="31" t="s">
        <v>65</v>
      </c>
      <c r="D8" s="31" t="s">
        <v>52</v>
      </c>
    </row>
    <row r="9" spans="1:5" s="42" customFormat="1" ht="409.6" thickTop="1" thickBot="1" x14ac:dyDescent="0.3">
      <c r="A9" s="39" t="s">
        <v>23</v>
      </c>
      <c r="B9" s="35" t="s">
        <v>66</v>
      </c>
      <c r="C9" s="31" t="s">
        <v>67</v>
      </c>
      <c r="D9" s="31" t="s">
        <v>68</v>
      </c>
    </row>
    <row r="10" spans="1:5" s="42" customFormat="1" ht="78" thickTop="1" thickBot="1" x14ac:dyDescent="0.3">
      <c r="A10" s="39" t="s">
        <v>53</v>
      </c>
      <c r="B10" s="31" t="s">
        <v>54</v>
      </c>
      <c r="C10" s="31" t="s">
        <v>69</v>
      </c>
      <c r="D10" s="31" t="s">
        <v>55</v>
      </c>
    </row>
    <row r="11" spans="1:5" ht="256.5" thickTop="1" thickBot="1" x14ac:dyDescent="0.3">
      <c r="A11" s="39" t="s">
        <v>28</v>
      </c>
      <c r="B11" s="31" t="s">
        <v>56</v>
      </c>
      <c r="C11" s="31" t="s">
        <v>57</v>
      </c>
      <c r="D11" s="31" t="s">
        <v>55</v>
      </c>
    </row>
    <row r="12" spans="1:5" s="44" customFormat="1" ht="15.75" thickTop="1" x14ac:dyDescent="0.25">
      <c r="A12" s="13" t="s">
        <v>29</v>
      </c>
      <c r="B12" s="43"/>
      <c r="C12" s="43"/>
    </row>
  </sheetData>
  <mergeCells count="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F93B9-1399-4790-BB17-A1655A53DC63}">
  <sheetPr codeName="Sheet3"/>
  <dimension ref="A1:R65"/>
  <sheetViews>
    <sheetView workbookViewId="0">
      <selection activeCell="I14" sqref="I14"/>
    </sheetView>
  </sheetViews>
  <sheetFormatPr defaultRowHeight="15" x14ac:dyDescent="0.25"/>
  <cols>
    <col min="1" max="1" width="10.7109375" style="27" customWidth="1"/>
    <col min="2" max="4" width="13.7109375" style="27" customWidth="1"/>
    <col min="5" max="5" width="9.7109375" style="27" customWidth="1"/>
    <col min="6" max="6" width="11" style="27" customWidth="1"/>
    <col min="7" max="7" width="9.42578125" style="27" customWidth="1"/>
    <col min="8" max="8" width="10.42578125" style="27" customWidth="1"/>
    <col min="9" max="9" width="11.28515625" style="27" customWidth="1"/>
    <col min="10" max="10" width="10.7109375" style="27" customWidth="1"/>
    <col min="11" max="11" width="63.5703125" style="27" customWidth="1"/>
    <col min="12" max="16384" width="9.140625" style="27"/>
  </cols>
  <sheetData>
    <row r="1" spans="1:18" ht="15" customHeight="1" thickBot="1" x14ac:dyDescent="0.3">
      <c r="A1" s="95" t="s">
        <v>114</v>
      </c>
      <c r="B1" s="95"/>
      <c r="C1" s="95"/>
      <c r="D1" s="95"/>
      <c r="E1" s="95"/>
      <c r="F1" s="95"/>
      <c r="G1" s="95"/>
      <c r="H1" s="95"/>
      <c r="I1" s="95"/>
      <c r="J1" s="95"/>
      <c r="K1" s="95"/>
      <c r="L1" s="96"/>
      <c r="M1" s="83"/>
    </row>
    <row r="2" spans="1:18" s="83" customFormat="1" x14ac:dyDescent="0.25">
      <c r="A2" s="97" t="s">
        <v>70</v>
      </c>
      <c r="B2" s="97"/>
      <c r="C2" s="98"/>
      <c r="D2" s="98"/>
      <c r="E2" s="98"/>
      <c r="F2" s="98"/>
      <c r="G2" s="98"/>
      <c r="H2" s="98"/>
      <c r="I2" s="98"/>
      <c r="J2" s="98"/>
      <c r="K2" s="98"/>
    </row>
    <row r="3" spans="1:18" s="83" customFormat="1" ht="12.75" customHeight="1" x14ac:dyDescent="0.25">
      <c r="A3" s="99"/>
      <c r="B3" s="99"/>
      <c r="C3" s="99"/>
      <c r="D3" s="99"/>
      <c r="E3" s="99"/>
      <c r="F3" s="99"/>
      <c r="G3" s="99"/>
      <c r="H3" s="99"/>
      <c r="I3" s="99"/>
      <c r="J3" s="99"/>
    </row>
    <row r="4" spans="1:18" s="26" customFormat="1" ht="38.25" customHeight="1" x14ac:dyDescent="0.2">
      <c r="A4" s="78" t="s">
        <v>71</v>
      </c>
      <c r="B4" s="79"/>
      <c r="C4" s="79"/>
      <c r="D4" s="79"/>
      <c r="E4" s="79"/>
      <c r="F4" s="79"/>
      <c r="G4" s="79"/>
      <c r="H4" s="80"/>
      <c r="I4" s="81" t="s">
        <v>72</v>
      </c>
      <c r="J4" s="81" t="s">
        <v>73</v>
      </c>
      <c r="K4" s="82" t="s">
        <v>74</v>
      </c>
      <c r="L4" s="100"/>
      <c r="M4" s="101"/>
      <c r="N4" s="101"/>
      <c r="O4" s="101"/>
      <c r="P4" s="101"/>
      <c r="Q4" s="101"/>
      <c r="R4" s="101"/>
    </row>
    <row r="5" spans="1:18" s="26" customFormat="1" ht="17.25" customHeight="1" x14ac:dyDescent="0.25">
      <c r="A5" s="102" t="s">
        <v>75</v>
      </c>
      <c r="B5" s="103"/>
      <c r="C5" s="103"/>
      <c r="D5" s="103"/>
      <c r="E5" s="103"/>
      <c r="F5" s="103"/>
      <c r="G5" s="103"/>
      <c r="H5" s="103"/>
      <c r="I5" s="103"/>
      <c r="J5" s="104"/>
      <c r="K5" s="84"/>
    </row>
    <row r="6" spans="1:18" s="26" customFormat="1" ht="38.25" x14ac:dyDescent="0.2">
      <c r="A6" s="125" t="s">
        <v>76</v>
      </c>
      <c r="B6" s="126"/>
      <c r="C6" s="126"/>
      <c r="D6" s="127"/>
      <c r="E6" s="81" t="s">
        <v>77</v>
      </c>
      <c r="F6" s="81" t="s">
        <v>78</v>
      </c>
      <c r="G6" s="81" t="s">
        <v>79</v>
      </c>
      <c r="H6" s="81" t="s">
        <v>80</v>
      </c>
      <c r="I6" s="81" t="s">
        <v>72</v>
      </c>
      <c r="J6" s="81" t="s">
        <v>81</v>
      </c>
      <c r="K6" s="128" t="s">
        <v>82</v>
      </c>
    </row>
    <row r="7" spans="1:18" s="26" customFormat="1" ht="13.5" customHeight="1" x14ac:dyDescent="0.2">
      <c r="A7" s="105"/>
      <c r="B7" s="106"/>
      <c r="C7" s="106"/>
      <c r="D7" s="107"/>
      <c r="E7" s="108"/>
      <c r="F7" s="108"/>
      <c r="G7" s="109"/>
      <c r="H7" s="108"/>
      <c r="I7" s="235"/>
      <c r="J7" s="235"/>
      <c r="K7" s="86"/>
    </row>
    <row r="8" spans="1:18" s="26" customFormat="1" ht="12.75" x14ac:dyDescent="0.2">
      <c r="A8" s="105"/>
      <c r="B8" s="106"/>
      <c r="C8" s="106"/>
      <c r="D8" s="107"/>
      <c r="E8" s="108"/>
      <c r="F8" s="108"/>
      <c r="G8" s="109"/>
      <c r="H8" s="108"/>
      <c r="I8" s="235"/>
      <c r="J8" s="235"/>
      <c r="K8" s="87"/>
    </row>
    <row r="9" spans="1:18" s="26" customFormat="1" ht="12.75" x14ac:dyDescent="0.2">
      <c r="A9" s="105"/>
      <c r="B9" s="106"/>
      <c r="C9" s="106"/>
      <c r="D9" s="107"/>
      <c r="E9" s="108"/>
      <c r="F9" s="108"/>
      <c r="G9" s="109"/>
      <c r="H9" s="108"/>
      <c r="I9" s="235"/>
      <c r="J9" s="235"/>
      <c r="K9" s="86"/>
    </row>
    <row r="10" spans="1:18" s="26" customFormat="1" ht="12.75" x14ac:dyDescent="0.2">
      <c r="A10" s="105"/>
      <c r="B10" s="106"/>
      <c r="C10" s="106"/>
      <c r="D10" s="107"/>
      <c r="E10" s="108"/>
      <c r="F10" s="108"/>
      <c r="G10" s="109"/>
      <c r="H10" s="108"/>
      <c r="I10" s="235"/>
      <c r="J10" s="235"/>
      <c r="K10" s="87"/>
    </row>
    <row r="11" spans="1:18" s="26" customFormat="1" ht="12.75" x14ac:dyDescent="0.2">
      <c r="A11" s="105"/>
      <c r="B11" s="106"/>
      <c r="C11" s="106"/>
      <c r="D11" s="107"/>
      <c r="E11" s="108"/>
      <c r="F11" s="108"/>
      <c r="G11" s="109"/>
      <c r="H11" s="108"/>
      <c r="I11" s="235"/>
      <c r="J11" s="235"/>
      <c r="K11" s="88"/>
    </row>
    <row r="12" spans="1:18" s="26" customFormat="1" ht="13.5" customHeight="1" thickBot="1" x14ac:dyDescent="0.25">
      <c r="A12" s="58" t="s">
        <v>83</v>
      </c>
      <c r="B12" s="59"/>
      <c r="C12" s="59"/>
      <c r="D12" s="59"/>
      <c r="E12" s="59"/>
      <c r="F12" s="59"/>
      <c r="G12" s="59"/>
      <c r="H12" s="60"/>
      <c r="I12" s="231">
        <f>SUM(I7:I11)</f>
        <v>0</v>
      </c>
      <c r="J12" s="231">
        <f>SUM(J7:J11)</f>
        <v>0</v>
      </c>
      <c r="K12" s="129"/>
    </row>
    <row r="13" spans="1:18" s="26" customFormat="1" ht="38.25" x14ac:dyDescent="0.2">
      <c r="A13" s="130" t="s">
        <v>84</v>
      </c>
      <c r="B13" s="131"/>
      <c r="C13" s="131"/>
      <c r="D13" s="131"/>
      <c r="E13" s="131"/>
      <c r="F13" s="131"/>
      <c r="G13" s="131"/>
      <c r="H13" s="132"/>
      <c r="I13" s="81" t="s">
        <v>72</v>
      </c>
      <c r="J13" s="81" t="s">
        <v>81</v>
      </c>
      <c r="K13" s="128" t="s">
        <v>85</v>
      </c>
    </row>
    <row r="14" spans="1:18" s="26" customFormat="1" ht="13.5" customHeight="1" x14ac:dyDescent="0.2">
      <c r="A14" s="110"/>
      <c r="B14" s="111"/>
      <c r="C14" s="111"/>
      <c r="D14" s="111"/>
      <c r="E14" s="111"/>
      <c r="F14" s="112"/>
      <c r="G14" s="242" t="s">
        <v>86</v>
      </c>
      <c r="H14" s="133"/>
      <c r="I14" s="241"/>
      <c r="J14" s="241"/>
      <c r="K14" s="86"/>
    </row>
    <row r="15" spans="1:18" s="26" customFormat="1" ht="18" customHeight="1" x14ac:dyDescent="0.2">
      <c r="A15" s="55"/>
      <c r="B15" s="56"/>
      <c r="C15" s="56"/>
      <c r="D15" s="56"/>
      <c r="E15" s="56"/>
      <c r="F15" s="56"/>
      <c r="G15" s="56"/>
      <c r="H15" s="57"/>
      <c r="I15" s="235"/>
      <c r="J15" s="235"/>
      <c r="K15" s="89"/>
    </row>
    <row r="16" spans="1:18" s="26" customFormat="1" ht="13.5" thickBot="1" x14ac:dyDescent="0.25">
      <c r="A16" s="58" t="s">
        <v>87</v>
      </c>
      <c r="B16" s="59"/>
      <c r="C16" s="59"/>
      <c r="D16" s="59"/>
      <c r="E16" s="59"/>
      <c r="F16" s="59"/>
      <c r="G16" s="59"/>
      <c r="H16" s="60"/>
      <c r="I16" s="231">
        <f>SUM(I14)</f>
        <v>0</v>
      </c>
      <c r="J16" s="231">
        <f>SUM(J14)</f>
        <v>0</v>
      </c>
      <c r="K16" s="129"/>
    </row>
    <row r="17" spans="1:12" s="113" customFormat="1" ht="38.25" x14ac:dyDescent="0.25">
      <c r="A17" s="134" t="s">
        <v>88</v>
      </c>
      <c r="B17" s="135"/>
      <c r="C17" s="135"/>
      <c r="D17" s="135"/>
      <c r="E17" s="136"/>
      <c r="F17" s="81" t="s">
        <v>89</v>
      </c>
      <c r="G17" s="81" t="s">
        <v>79</v>
      </c>
      <c r="H17" s="81" t="s">
        <v>80</v>
      </c>
      <c r="I17" s="81" t="s">
        <v>72</v>
      </c>
      <c r="J17" s="81" t="s">
        <v>81</v>
      </c>
      <c r="K17" s="128" t="s">
        <v>82</v>
      </c>
    </row>
    <row r="18" spans="1:12" s="26" customFormat="1" ht="13.5" customHeight="1" x14ac:dyDescent="0.2">
      <c r="A18" s="105"/>
      <c r="B18" s="106"/>
      <c r="C18" s="106"/>
      <c r="D18" s="106"/>
      <c r="E18" s="107"/>
      <c r="F18" s="108"/>
      <c r="G18" s="109"/>
      <c r="H18" s="108"/>
      <c r="I18" s="235"/>
      <c r="J18" s="235"/>
      <c r="K18" s="86"/>
    </row>
    <row r="19" spans="1:12" s="26" customFormat="1" ht="12.75" x14ac:dyDescent="0.2">
      <c r="A19" s="105"/>
      <c r="B19" s="106"/>
      <c r="C19" s="106"/>
      <c r="D19" s="106"/>
      <c r="E19" s="107"/>
      <c r="F19" s="108"/>
      <c r="G19" s="109"/>
      <c r="H19" s="108"/>
      <c r="I19" s="235"/>
      <c r="J19" s="235"/>
      <c r="K19" s="87"/>
    </row>
    <row r="20" spans="1:12" s="26" customFormat="1" ht="12.75" x14ac:dyDescent="0.2">
      <c r="A20" s="105"/>
      <c r="B20" s="106"/>
      <c r="C20" s="106"/>
      <c r="D20" s="106"/>
      <c r="E20" s="107"/>
      <c r="F20" s="108"/>
      <c r="G20" s="109"/>
      <c r="H20" s="108"/>
      <c r="I20" s="235"/>
      <c r="J20" s="235"/>
      <c r="K20" s="88"/>
    </row>
    <row r="21" spans="1:12" s="26" customFormat="1" ht="12.75" x14ac:dyDescent="0.2">
      <c r="A21" s="105"/>
      <c r="B21" s="106"/>
      <c r="C21" s="106"/>
      <c r="D21" s="106"/>
      <c r="E21" s="107"/>
      <c r="F21" s="108"/>
      <c r="G21" s="109"/>
      <c r="H21" s="108"/>
      <c r="I21" s="235"/>
      <c r="J21" s="235"/>
      <c r="K21" s="86"/>
    </row>
    <row r="22" spans="1:12" s="26" customFormat="1" ht="12.75" x14ac:dyDescent="0.2">
      <c r="A22" s="105"/>
      <c r="B22" s="106"/>
      <c r="C22" s="106"/>
      <c r="D22" s="106"/>
      <c r="E22" s="107"/>
      <c r="F22" s="108"/>
      <c r="G22" s="109"/>
      <c r="H22" s="108"/>
      <c r="I22" s="235"/>
      <c r="J22" s="235"/>
      <c r="K22" s="86"/>
    </row>
    <row r="23" spans="1:12" s="26" customFormat="1" ht="25.5" customHeight="1" x14ac:dyDescent="0.2">
      <c r="A23" s="105"/>
      <c r="B23" s="106"/>
      <c r="C23" s="106"/>
      <c r="D23" s="106"/>
      <c r="E23" s="106"/>
      <c r="F23" s="106"/>
      <c r="G23" s="106"/>
      <c r="H23" s="108"/>
      <c r="I23" s="235"/>
      <c r="J23" s="235"/>
      <c r="K23" s="90"/>
      <c r="L23" s="114"/>
    </row>
    <row r="24" spans="1:12" s="26" customFormat="1" ht="13.5" thickBot="1" x14ac:dyDescent="0.25">
      <c r="A24" s="58" t="s">
        <v>90</v>
      </c>
      <c r="B24" s="59"/>
      <c r="C24" s="59"/>
      <c r="D24" s="59"/>
      <c r="E24" s="59"/>
      <c r="F24" s="59"/>
      <c r="G24" s="59"/>
      <c r="H24" s="60"/>
      <c r="I24" s="231">
        <f>SUM(I18:I22)</f>
        <v>0</v>
      </c>
      <c r="J24" s="231">
        <f>SUM(J18:J22)</f>
        <v>0</v>
      </c>
      <c r="K24" s="129"/>
    </row>
    <row r="25" spans="1:12" s="113" customFormat="1" ht="38.25" x14ac:dyDescent="0.25">
      <c r="A25" s="134" t="s">
        <v>91</v>
      </c>
      <c r="B25" s="135"/>
      <c r="C25" s="135"/>
      <c r="D25" s="135"/>
      <c r="E25" s="135"/>
      <c r="F25" s="136"/>
      <c r="G25" s="81" t="s">
        <v>92</v>
      </c>
      <c r="H25" s="81"/>
      <c r="I25" s="81" t="s">
        <v>72</v>
      </c>
      <c r="J25" s="81" t="s">
        <v>81</v>
      </c>
      <c r="K25" s="128" t="s">
        <v>93</v>
      </c>
    </row>
    <row r="26" spans="1:12" s="26" customFormat="1" ht="13.5" customHeight="1" x14ac:dyDescent="0.2">
      <c r="A26" s="105"/>
      <c r="B26" s="106"/>
      <c r="C26" s="106"/>
      <c r="D26" s="106"/>
      <c r="E26" s="106"/>
      <c r="F26" s="107"/>
      <c r="G26" s="109"/>
      <c r="H26" s="109"/>
      <c r="I26" s="235"/>
      <c r="J26" s="235"/>
      <c r="K26" s="91"/>
      <c r="L26" s="114"/>
    </row>
    <row r="27" spans="1:12" s="26" customFormat="1" ht="13.5" thickBot="1" x14ac:dyDescent="0.25">
      <c r="A27" s="58" t="s">
        <v>94</v>
      </c>
      <c r="B27" s="59"/>
      <c r="C27" s="59"/>
      <c r="D27" s="59"/>
      <c r="E27" s="59"/>
      <c r="F27" s="59"/>
      <c r="G27" s="59"/>
      <c r="H27" s="64"/>
      <c r="I27" s="231">
        <f>SUM(I26)</f>
        <v>0</v>
      </c>
      <c r="J27" s="231">
        <f>SUM(J26)</f>
        <v>0</v>
      </c>
      <c r="K27" s="129"/>
    </row>
    <row r="28" spans="1:12" s="113" customFormat="1" ht="38.25" x14ac:dyDescent="0.25">
      <c r="A28" s="134" t="s">
        <v>95</v>
      </c>
      <c r="B28" s="135"/>
      <c r="C28" s="135"/>
      <c r="D28" s="135"/>
      <c r="E28" s="135"/>
      <c r="F28" s="136"/>
      <c r="G28" s="81" t="s">
        <v>92</v>
      </c>
      <c r="H28" s="81" t="s">
        <v>96</v>
      </c>
      <c r="I28" s="81" t="s">
        <v>72</v>
      </c>
      <c r="J28" s="81" t="s">
        <v>81</v>
      </c>
      <c r="K28" s="137" t="s">
        <v>97</v>
      </c>
    </row>
    <row r="29" spans="1:12" s="26" customFormat="1" ht="13.5" customHeight="1" x14ac:dyDescent="0.2">
      <c r="A29" s="105"/>
      <c r="B29" s="106"/>
      <c r="C29" s="106"/>
      <c r="D29" s="106"/>
      <c r="E29" s="106"/>
      <c r="F29" s="107"/>
      <c r="G29" s="109"/>
      <c r="H29" s="108"/>
      <c r="I29" s="235"/>
      <c r="J29" s="239"/>
      <c r="K29" s="86"/>
    </row>
    <row r="30" spans="1:12" s="26" customFormat="1" ht="13.5" customHeight="1" x14ac:dyDescent="0.2">
      <c r="A30" s="105"/>
      <c r="B30" s="106"/>
      <c r="C30" s="106"/>
      <c r="D30" s="106"/>
      <c r="E30" s="106"/>
      <c r="F30" s="107"/>
      <c r="G30" s="109"/>
      <c r="H30" s="108"/>
      <c r="I30" s="235"/>
      <c r="J30" s="239"/>
      <c r="K30" s="86"/>
    </row>
    <row r="31" spans="1:12" s="26" customFormat="1" ht="13.5" customHeight="1" x14ac:dyDescent="0.2">
      <c r="A31" s="105"/>
      <c r="B31" s="106"/>
      <c r="C31" s="106"/>
      <c r="D31" s="106"/>
      <c r="E31" s="106"/>
      <c r="F31" s="107"/>
      <c r="G31" s="109"/>
      <c r="H31" s="108"/>
      <c r="I31" s="235"/>
      <c r="J31" s="239"/>
      <c r="K31" s="86"/>
    </row>
    <row r="32" spans="1:12" s="26" customFormat="1" ht="13.5" customHeight="1" x14ac:dyDescent="0.2">
      <c r="A32" s="105"/>
      <c r="B32" s="106"/>
      <c r="C32" s="106"/>
      <c r="D32" s="106"/>
      <c r="E32" s="106"/>
      <c r="F32" s="107"/>
      <c r="G32" s="109"/>
      <c r="H32" s="108"/>
      <c r="I32" s="235"/>
      <c r="J32" s="239"/>
      <c r="K32" s="86"/>
    </row>
    <row r="33" spans="1:12" s="26" customFormat="1" ht="13.5" customHeight="1" x14ac:dyDescent="0.2">
      <c r="A33" s="105"/>
      <c r="B33" s="106"/>
      <c r="C33" s="106"/>
      <c r="D33" s="106"/>
      <c r="E33" s="106"/>
      <c r="F33" s="107"/>
      <c r="G33" s="109"/>
      <c r="H33" s="108"/>
      <c r="I33" s="235"/>
      <c r="J33" s="239"/>
      <c r="K33" s="86"/>
    </row>
    <row r="34" spans="1:12" s="26" customFormat="1" ht="13.5" customHeight="1" x14ac:dyDescent="0.2">
      <c r="A34" s="105"/>
      <c r="B34" s="106"/>
      <c r="C34" s="106"/>
      <c r="D34" s="106"/>
      <c r="E34" s="106"/>
      <c r="F34" s="107"/>
      <c r="G34" s="109"/>
      <c r="H34" s="108"/>
      <c r="I34" s="235"/>
      <c r="J34" s="239"/>
      <c r="K34" s="86"/>
    </row>
    <row r="35" spans="1:12" s="26" customFormat="1" ht="14.25" customHeight="1" x14ac:dyDescent="0.2">
      <c r="A35" s="115"/>
      <c r="B35" s="116"/>
      <c r="C35" s="116"/>
      <c r="D35" s="116"/>
      <c r="E35" s="116"/>
      <c r="F35" s="117"/>
      <c r="G35" s="238"/>
      <c r="H35" s="236"/>
      <c r="I35" s="235"/>
      <c r="J35" s="235"/>
      <c r="K35" s="92"/>
      <c r="L35" s="114"/>
    </row>
    <row r="36" spans="1:12" s="26" customFormat="1" ht="13.5" thickBot="1" x14ac:dyDescent="0.25">
      <c r="A36" s="58" t="s">
        <v>98</v>
      </c>
      <c r="B36" s="59"/>
      <c r="C36" s="59"/>
      <c r="D36" s="59"/>
      <c r="E36" s="59"/>
      <c r="F36" s="59"/>
      <c r="G36" s="59"/>
      <c r="H36" s="60"/>
      <c r="I36" s="231">
        <f>SUM(I29:I35)</f>
        <v>0</v>
      </c>
      <c r="J36" s="231">
        <f>SUM(J29:J35)</f>
        <v>0</v>
      </c>
      <c r="K36" s="129"/>
    </row>
    <row r="37" spans="1:12" s="113" customFormat="1" ht="18.75" customHeight="1" thickBot="1" x14ac:dyDescent="0.3">
      <c r="A37" s="65" t="s">
        <v>99</v>
      </c>
      <c r="B37" s="66"/>
      <c r="C37" s="66"/>
      <c r="D37" s="66"/>
      <c r="E37" s="66"/>
      <c r="F37" s="66"/>
      <c r="G37" s="66"/>
      <c r="H37" s="67"/>
      <c r="I37" s="240">
        <f>SUM(I12,I16,I24,I27,I36)</f>
        <v>0</v>
      </c>
      <c r="J37" s="240">
        <f>SUM(J12,J16,J24,J27,J36)</f>
        <v>0</v>
      </c>
      <c r="K37" s="138"/>
    </row>
    <row r="38" spans="1:12" s="26" customFormat="1" ht="10.5" customHeight="1" thickBot="1" x14ac:dyDescent="0.25">
      <c r="A38" s="139"/>
      <c r="B38" s="140"/>
      <c r="C38" s="140"/>
      <c r="D38" s="140"/>
      <c r="E38" s="140"/>
      <c r="F38" s="140"/>
      <c r="G38" s="140"/>
      <c r="H38" s="140"/>
      <c r="I38" s="140"/>
      <c r="J38" s="141"/>
      <c r="K38" s="142"/>
    </row>
    <row r="39" spans="1:12" s="26" customFormat="1" ht="18.75" customHeight="1" x14ac:dyDescent="0.25">
      <c r="A39" s="118" t="s">
        <v>100</v>
      </c>
      <c r="B39" s="119"/>
      <c r="C39" s="119"/>
      <c r="D39" s="119"/>
      <c r="E39" s="119"/>
      <c r="F39" s="119"/>
      <c r="G39" s="119"/>
      <c r="H39" s="119"/>
      <c r="I39" s="119"/>
      <c r="J39" s="143"/>
      <c r="K39" s="93"/>
    </row>
    <row r="40" spans="1:12" s="113" customFormat="1" ht="38.25" x14ac:dyDescent="0.25">
      <c r="A40" s="144" t="s">
        <v>101</v>
      </c>
      <c r="B40" s="145"/>
      <c r="C40" s="145"/>
      <c r="D40" s="145"/>
      <c r="E40" s="145"/>
      <c r="F40" s="146"/>
      <c r="G40" s="81" t="s">
        <v>102</v>
      </c>
      <c r="H40" s="81" t="s">
        <v>80</v>
      </c>
      <c r="I40" s="81" t="s">
        <v>72</v>
      </c>
      <c r="J40" s="81" t="s">
        <v>81</v>
      </c>
      <c r="K40" s="128" t="s">
        <v>103</v>
      </c>
    </row>
    <row r="41" spans="1:12" s="26" customFormat="1" ht="12.75" x14ac:dyDescent="0.2">
      <c r="A41" s="105"/>
      <c r="B41" s="106"/>
      <c r="C41" s="106"/>
      <c r="D41" s="106"/>
      <c r="E41" s="106"/>
      <c r="F41" s="107"/>
      <c r="G41" s="120"/>
      <c r="H41" s="108"/>
      <c r="I41" s="235"/>
      <c r="J41" s="235"/>
      <c r="K41" s="86"/>
    </row>
    <row r="42" spans="1:12" s="26" customFormat="1" ht="12.75" x14ac:dyDescent="0.2">
      <c r="A42" s="105"/>
      <c r="B42" s="106"/>
      <c r="C42" s="106"/>
      <c r="D42" s="106"/>
      <c r="E42" s="106"/>
      <c r="F42" s="107"/>
      <c r="G42" s="109"/>
      <c r="H42" s="108"/>
      <c r="I42" s="235"/>
      <c r="J42" s="235"/>
      <c r="K42" s="86"/>
    </row>
    <row r="43" spans="1:12" s="26" customFormat="1" ht="12.75" x14ac:dyDescent="0.2">
      <c r="A43" s="106"/>
      <c r="B43" s="106"/>
      <c r="C43" s="106"/>
      <c r="D43" s="106"/>
      <c r="E43" s="106"/>
      <c r="F43" s="107"/>
      <c r="G43" s="109"/>
      <c r="H43" s="108"/>
      <c r="I43" s="235"/>
      <c r="J43" s="235"/>
      <c r="K43" s="86"/>
    </row>
    <row r="44" spans="1:12" s="26" customFormat="1" ht="12.75" x14ac:dyDescent="0.2">
      <c r="A44" s="105"/>
      <c r="B44" s="106"/>
      <c r="C44" s="106"/>
      <c r="D44" s="106"/>
      <c r="E44" s="106"/>
      <c r="F44" s="107"/>
      <c r="G44" s="109"/>
      <c r="H44" s="108"/>
      <c r="I44" s="235"/>
      <c r="J44" s="235"/>
      <c r="K44" s="94"/>
    </row>
    <row r="45" spans="1:12" s="113" customFormat="1" ht="38.25" x14ac:dyDescent="0.25">
      <c r="A45" s="147" t="s">
        <v>104</v>
      </c>
      <c r="B45" s="147"/>
      <c r="C45" s="147"/>
      <c r="D45" s="147"/>
      <c r="E45" s="147"/>
      <c r="F45" s="81" t="s">
        <v>89</v>
      </c>
      <c r="G45" s="81" t="s">
        <v>79</v>
      </c>
      <c r="H45" s="237" t="s">
        <v>80</v>
      </c>
      <c r="I45" s="81" t="s">
        <v>72</v>
      </c>
      <c r="J45" s="81" t="s">
        <v>81</v>
      </c>
      <c r="K45" s="128" t="s">
        <v>103</v>
      </c>
    </row>
    <row r="46" spans="1:12" s="26" customFormat="1" ht="13.5" customHeight="1" x14ac:dyDescent="0.2">
      <c r="A46" s="105"/>
      <c r="B46" s="106"/>
      <c r="C46" s="106"/>
      <c r="D46" s="106"/>
      <c r="E46" s="107"/>
      <c r="F46" s="121"/>
      <c r="G46" s="122"/>
      <c r="H46" s="123"/>
      <c r="I46" s="235"/>
      <c r="J46" s="235"/>
      <c r="K46" s="88"/>
    </row>
    <row r="47" spans="1:12" s="26" customFormat="1" ht="13.5" customHeight="1" x14ac:dyDescent="0.2">
      <c r="A47" s="105"/>
      <c r="B47" s="106"/>
      <c r="C47" s="106"/>
      <c r="D47" s="106"/>
      <c r="E47" s="107"/>
      <c r="F47" s="121"/>
      <c r="G47" s="122"/>
      <c r="H47" s="123"/>
      <c r="I47" s="235"/>
      <c r="J47" s="235"/>
      <c r="K47" s="88"/>
    </row>
    <row r="48" spans="1:12" s="26" customFormat="1" ht="13.5" customHeight="1" x14ac:dyDescent="0.2">
      <c r="A48" s="105"/>
      <c r="B48" s="106"/>
      <c r="C48" s="106"/>
      <c r="D48" s="106"/>
      <c r="E48" s="107"/>
      <c r="F48" s="121"/>
      <c r="G48" s="122"/>
      <c r="H48" s="123"/>
      <c r="I48" s="235"/>
      <c r="J48" s="235"/>
      <c r="K48" s="86"/>
    </row>
    <row r="49" spans="1:11" s="26" customFormat="1" ht="14.25" customHeight="1" x14ac:dyDescent="0.2">
      <c r="A49" s="105"/>
      <c r="B49" s="106"/>
      <c r="C49" s="106"/>
      <c r="D49" s="106"/>
      <c r="E49" s="107"/>
      <c r="F49" s="121"/>
      <c r="G49" s="122"/>
      <c r="H49" s="123"/>
      <c r="I49" s="235"/>
      <c r="J49" s="235"/>
      <c r="K49" s="87"/>
    </row>
    <row r="50" spans="1:11" s="26" customFormat="1" ht="13.5" customHeight="1" x14ac:dyDescent="0.2">
      <c r="A50" s="148" t="s">
        <v>105</v>
      </c>
      <c r="B50" s="149"/>
      <c r="C50" s="149"/>
      <c r="D50" s="149"/>
      <c r="E50" s="149"/>
      <c r="F50" s="149"/>
      <c r="G50" s="149"/>
      <c r="H50" s="150"/>
      <c r="I50" s="229">
        <f>SUM(I41:I44,I46:I49)</f>
        <v>0</v>
      </c>
      <c r="J50" s="229">
        <f>SUM(J41:J44,J46:J49)</f>
        <v>0</v>
      </c>
      <c r="K50" s="152"/>
    </row>
    <row r="51" spans="1:11" s="113" customFormat="1" ht="38.25" x14ac:dyDescent="0.25">
      <c r="A51" s="144" t="s">
        <v>106</v>
      </c>
      <c r="B51" s="145"/>
      <c r="C51" s="145"/>
      <c r="D51" s="145"/>
      <c r="E51" s="145"/>
      <c r="F51" s="145"/>
      <c r="G51" s="145"/>
      <c r="H51" s="146"/>
      <c r="I51" s="81" t="s">
        <v>72</v>
      </c>
      <c r="J51" s="81" t="s">
        <v>81</v>
      </c>
      <c r="K51" s="128" t="s">
        <v>107</v>
      </c>
    </row>
    <row r="52" spans="1:11" s="26" customFormat="1" ht="13.5" customHeight="1" x14ac:dyDescent="0.2">
      <c r="A52" s="105"/>
      <c r="B52" s="106"/>
      <c r="C52" s="106"/>
      <c r="D52" s="106"/>
      <c r="E52" s="106"/>
      <c r="F52" s="106"/>
      <c r="G52" s="106"/>
      <c r="H52" s="107"/>
      <c r="I52" s="235"/>
      <c r="J52" s="235"/>
      <c r="K52" s="88"/>
    </row>
    <row r="53" spans="1:11" s="26" customFormat="1" ht="13.5" customHeight="1" x14ac:dyDescent="0.2">
      <c r="A53" s="110"/>
      <c r="B53" s="111"/>
      <c r="C53" s="111"/>
      <c r="D53" s="111"/>
      <c r="E53" s="111"/>
      <c r="F53" s="111"/>
      <c r="G53" s="111"/>
      <c r="H53" s="112"/>
      <c r="I53" s="235"/>
      <c r="J53" s="235"/>
      <c r="K53" s="88"/>
    </row>
    <row r="54" spans="1:11" s="26" customFormat="1" ht="13.5" customHeight="1" x14ac:dyDescent="0.2">
      <c r="A54" s="110"/>
      <c r="B54" s="111"/>
      <c r="C54" s="111"/>
      <c r="D54" s="111"/>
      <c r="E54" s="111"/>
      <c r="F54" s="111"/>
      <c r="G54" s="111"/>
      <c r="H54" s="112"/>
      <c r="I54" s="235"/>
      <c r="J54" s="235"/>
      <c r="K54" s="88"/>
    </row>
    <row r="55" spans="1:11" s="26" customFormat="1" ht="14.25" customHeight="1" x14ac:dyDescent="0.2">
      <c r="A55" s="105"/>
      <c r="B55" s="106"/>
      <c r="C55" s="106"/>
      <c r="D55" s="106"/>
      <c r="E55" s="106"/>
      <c r="F55" s="106"/>
      <c r="G55" s="106"/>
      <c r="H55" s="107"/>
      <c r="I55" s="235"/>
      <c r="J55" s="235"/>
      <c r="K55" s="86"/>
    </row>
    <row r="56" spans="1:11" s="26" customFormat="1" ht="13.5" customHeight="1" x14ac:dyDescent="0.2">
      <c r="A56" s="148" t="s">
        <v>108</v>
      </c>
      <c r="B56" s="149"/>
      <c r="C56" s="149"/>
      <c r="D56" s="149"/>
      <c r="E56" s="149"/>
      <c r="F56" s="149"/>
      <c r="G56" s="149"/>
      <c r="H56" s="150"/>
      <c r="I56" s="229">
        <f>SUM(I52:I55)</f>
        <v>0</v>
      </c>
      <c r="J56" s="229">
        <f>SUM(J52:J55)</f>
        <v>0</v>
      </c>
      <c r="K56" s="152"/>
    </row>
    <row r="57" spans="1:11" s="113" customFormat="1" ht="38.25" x14ac:dyDescent="0.25">
      <c r="A57" s="144" t="s">
        <v>109</v>
      </c>
      <c r="B57" s="145"/>
      <c r="C57" s="145"/>
      <c r="D57" s="145"/>
      <c r="E57" s="145"/>
      <c r="F57" s="145"/>
      <c r="G57" s="145"/>
      <c r="H57" s="146"/>
      <c r="I57" s="81" t="s">
        <v>72</v>
      </c>
      <c r="J57" s="81" t="s">
        <v>81</v>
      </c>
      <c r="K57" s="128" t="s">
        <v>110</v>
      </c>
    </row>
    <row r="58" spans="1:11" s="26" customFormat="1" ht="13.5" customHeight="1" x14ac:dyDescent="0.2">
      <c r="A58" s="105"/>
      <c r="B58" s="106"/>
      <c r="C58" s="106"/>
      <c r="D58" s="106"/>
      <c r="E58" s="106"/>
      <c r="F58" s="106"/>
      <c r="G58" s="106"/>
      <c r="H58" s="107"/>
      <c r="I58" s="235"/>
      <c r="J58" s="239"/>
      <c r="K58" s="86"/>
    </row>
    <row r="59" spans="1:11" s="26" customFormat="1" ht="13.5" customHeight="1" x14ac:dyDescent="0.2">
      <c r="A59" s="105"/>
      <c r="B59" s="106"/>
      <c r="C59" s="106"/>
      <c r="D59" s="106"/>
      <c r="E59" s="106"/>
      <c r="F59" s="106"/>
      <c r="G59" s="106"/>
      <c r="H59" s="107"/>
      <c r="I59" s="235"/>
      <c r="J59" s="239"/>
      <c r="K59" s="86"/>
    </row>
    <row r="60" spans="1:11" s="26" customFormat="1" ht="13.5" customHeight="1" x14ac:dyDescent="0.2">
      <c r="A60" s="105"/>
      <c r="B60" s="106"/>
      <c r="C60" s="106"/>
      <c r="D60" s="106"/>
      <c r="E60" s="106"/>
      <c r="F60" s="106"/>
      <c r="G60" s="106"/>
      <c r="H60" s="107"/>
      <c r="I60" s="235"/>
      <c r="J60" s="239"/>
      <c r="K60" s="86"/>
    </row>
    <row r="61" spans="1:11" s="26" customFormat="1" ht="14.25" customHeight="1" x14ac:dyDescent="0.2">
      <c r="A61" s="105"/>
      <c r="B61" s="106"/>
      <c r="C61" s="106"/>
      <c r="D61" s="106"/>
      <c r="E61" s="106"/>
      <c r="F61" s="106"/>
      <c r="G61" s="106"/>
      <c r="H61" s="107"/>
      <c r="I61" s="235"/>
      <c r="J61" s="239"/>
      <c r="K61" s="86"/>
    </row>
    <row r="62" spans="1:11" s="26" customFormat="1" ht="14.25" customHeight="1" x14ac:dyDescent="0.2">
      <c r="A62" s="148" t="s">
        <v>111</v>
      </c>
      <c r="B62" s="149"/>
      <c r="C62" s="149"/>
      <c r="D62" s="149"/>
      <c r="E62" s="149"/>
      <c r="F62" s="149"/>
      <c r="G62" s="149"/>
      <c r="H62" s="150"/>
      <c r="I62" s="229">
        <f>SUM(I58:I61)</f>
        <v>0</v>
      </c>
      <c r="J62" s="229">
        <f>SUM(J58:J61)</f>
        <v>0</v>
      </c>
      <c r="K62" s="152"/>
    </row>
    <row r="63" spans="1:11" s="26" customFormat="1" ht="25.5" customHeight="1" thickBot="1" x14ac:dyDescent="0.25">
      <c r="A63" s="73" t="s">
        <v>112</v>
      </c>
      <c r="B63" s="74"/>
      <c r="C63" s="74"/>
      <c r="D63" s="74"/>
      <c r="E63" s="74"/>
      <c r="F63" s="74"/>
      <c r="G63" s="74"/>
      <c r="H63" s="75"/>
      <c r="I63" s="230">
        <f>SUM(I50,I56,I62)</f>
        <v>0</v>
      </c>
      <c r="J63" s="230">
        <f>SUM(J50,J56,J62)</f>
        <v>0</v>
      </c>
      <c r="K63" s="152"/>
    </row>
    <row r="64" spans="1:11" s="124" customFormat="1" ht="11.25" customHeight="1" thickBot="1" x14ac:dyDescent="0.25">
      <c r="A64" s="153"/>
      <c r="B64" s="154"/>
      <c r="C64" s="154"/>
      <c r="D64" s="154"/>
      <c r="E64" s="154"/>
      <c r="F64" s="154"/>
      <c r="G64" s="154"/>
      <c r="H64" s="154"/>
      <c r="I64" s="155"/>
      <c r="J64" s="156"/>
      <c r="K64" s="157"/>
    </row>
    <row r="65" spans="1:11" s="124" customFormat="1" ht="15.75" customHeight="1" thickBot="1" x14ac:dyDescent="0.25">
      <c r="A65" s="158" t="s">
        <v>113</v>
      </c>
      <c r="B65" s="159"/>
      <c r="C65" s="159"/>
      <c r="D65" s="159"/>
      <c r="E65" s="159"/>
      <c r="F65" s="159"/>
      <c r="G65" s="159"/>
      <c r="H65" s="160"/>
      <c r="I65" s="234">
        <f>SUM(I37,I63)</f>
        <v>0</v>
      </c>
      <c r="J65" s="234">
        <f>SUM(J37,J63)</f>
        <v>0</v>
      </c>
      <c r="K65" s="162"/>
    </row>
  </sheetData>
  <mergeCells count="66">
    <mergeCell ref="A25:F25"/>
    <mergeCell ref="A38:J38"/>
    <mergeCell ref="A39:J39"/>
    <mergeCell ref="A59:H59"/>
    <mergeCell ref="A60:H60"/>
    <mergeCell ref="A64:I64"/>
    <mergeCell ref="A65:H65"/>
    <mergeCell ref="A56:H56"/>
    <mergeCell ref="A57:H57"/>
    <mergeCell ref="A58:H58"/>
    <mergeCell ref="A61:H61"/>
    <mergeCell ref="A62:H62"/>
    <mergeCell ref="A63:H63"/>
    <mergeCell ref="A50:H50"/>
    <mergeCell ref="A51:H51"/>
    <mergeCell ref="A52:H52"/>
    <mergeCell ref="A53:H53"/>
    <mergeCell ref="A54:H54"/>
    <mergeCell ref="A55:H55"/>
    <mergeCell ref="A44:F44"/>
    <mergeCell ref="A45:E45"/>
    <mergeCell ref="A46:E46"/>
    <mergeCell ref="A47:E47"/>
    <mergeCell ref="A48:E48"/>
    <mergeCell ref="A49:E49"/>
    <mergeCell ref="A37:H37"/>
    <mergeCell ref="A40:F40"/>
    <mergeCell ref="A41:F41"/>
    <mergeCell ref="A42:F42"/>
    <mergeCell ref="A43:F43"/>
    <mergeCell ref="A31:F31"/>
    <mergeCell ref="A32:F32"/>
    <mergeCell ref="A33:F33"/>
    <mergeCell ref="A34:F34"/>
    <mergeCell ref="A35:F35"/>
    <mergeCell ref="A36:H36"/>
    <mergeCell ref="A24:H24"/>
    <mergeCell ref="A26:F26"/>
    <mergeCell ref="A27:G27"/>
    <mergeCell ref="A28:F28"/>
    <mergeCell ref="A29:F29"/>
    <mergeCell ref="A30:F30"/>
    <mergeCell ref="A18:E18"/>
    <mergeCell ref="A19:E19"/>
    <mergeCell ref="A20:E20"/>
    <mergeCell ref="A21:E21"/>
    <mergeCell ref="A22:E22"/>
    <mergeCell ref="A23:G23"/>
    <mergeCell ref="A12:H12"/>
    <mergeCell ref="A13:G13"/>
    <mergeCell ref="A14:F14"/>
    <mergeCell ref="A15:H15"/>
    <mergeCell ref="A16:H16"/>
    <mergeCell ref="A17:E17"/>
    <mergeCell ref="A6:D6"/>
    <mergeCell ref="A7:D7"/>
    <mergeCell ref="A8:D8"/>
    <mergeCell ref="A9:D9"/>
    <mergeCell ref="A10:D10"/>
    <mergeCell ref="A11:D11"/>
    <mergeCell ref="A1:K1"/>
    <mergeCell ref="A2:B2"/>
    <mergeCell ref="C2:K2"/>
    <mergeCell ref="A3:J3"/>
    <mergeCell ref="A4:H4"/>
    <mergeCell ref="A5:J5"/>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9" r:id="rId3" name="Check Box 1">
              <controlPr defaultSize="0" autoFill="0" autoLine="0" autoPict="0">
                <anchor moveWithCells="1">
                  <from>
                    <xdr:col>0</xdr:col>
                    <xdr:colOff>19050</xdr:colOff>
                    <xdr:row>13</xdr:row>
                    <xdr:rowOff>142875</xdr:rowOff>
                  </from>
                  <to>
                    <xdr:col>5</xdr:col>
                    <xdr:colOff>114300</xdr:colOff>
                    <xdr:row>15</xdr:row>
                    <xdr:rowOff>9525</xdr:rowOff>
                  </to>
                </anchor>
              </controlPr>
            </control>
          </mc:Choice>
        </mc:AlternateContent>
        <mc:AlternateContent xmlns:mc="http://schemas.openxmlformats.org/markup-compatibility/2006">
          <mc:Choice Requires="x14">
            <control shapeId="2050" r:id="rId4" name="Check Box 2">
              <controlPr defaultSize="0" autoFill="0" autoLine="0" autoPict="0">
                <anchor moveWithCells="1">
                  <from>
                    <xdr:col>0</xdr:col>
                    <xdr:colOff>104775</xdr:colOff>
                    <xdr:row>22</xdr:row>
                    <xdr:rowOff>38100</xdr:rowOff>
                  </from>
                  <to>
                    <xdr:col>5</xdr:col>
                    <xdr:colOff>457200</xdr:colOff>
                    <xdr:row>22</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7E74C-A85F-4E7A-8AAE-EDFF82C253D8}">
  <sheetPr codeName="Sheet4"/>
  <dimension ref="A1:M65"/>
  <sheetViews>
    <sheetView topLeftCell="A40" workbookViewId="0">
      <selection activeCell="I65" sqref="I65"/>
    </sheetView>
  </sheetViews>
  <sheetFormatPr defaultRowHeight="15" x14ac:dyDescent="0.25"/>
  <cols>
    <col min="1" max="1" width="10.7109375" style="42" customWidth="1"/>
    <col min="2" max="2" width="13.7109375" style="42" customWidth="1"/>
    <col min="3" max="3" width="7.85546875" style="42" customWidth="1"/>
    <col min="4" max="4" width="16.85546875" style="42" customWidth="1"/>
    <col min="5" max="5" width="11.7109375" style="42" customWidth="1"/>
    <col min="6" max="6" width="9.85546875" style="42" customWidth="1"/>
    <col min="7" max="7" width="10.28515625" style="42" customWidth="1"/>
    <col min="8" max="8" width="10.42578125" style="42" customWidth="1"/>
    <col min="9" max="10" width="11.28515625" style="42" customWidth="1"/>
    <col min="11" max="11" width="71.28515625" style="179" customWidth="1"/>
    <col min="12" max="16384" width="9.140625" style="42"/>
  </cols>
  <sheetData>
    <row r="1" spans="1:13" ht="15" customHeight="1" thickBot="1" x14ac:dyDescent="0.3">
      <c r="A1" s="45" t="s">
        <v>115</v>
      </c>
      <c r="B1" s="45"/>
      <c r="C1" s="45"/>
      <c r="D1" s="45"/>
      <c r="E1" s="45"/>
      <c r="F1" s="45"/>
      <c r="G1" s="45"/>
      <c r="H1" s="45"/>
      <c r="I1" s="45"/>
      <c r="J1" s="45"/>
      <c r="K1" s="45"/>
      <c r="L1" s="46"/>
      <c r="M1" s="178"/>
    </row>
    <row r="2" spans="1:13" s="178" customFormat="1" x14ac:dyDescent="0.25">
      <c r="A2" s="47" t="s">
        <v>116</v>
      </c>
      <c r="B2" s="47"/>
      <c r="C2" s="47"/>
      <c r="D2" s="47"/>
      <c r="E2" s="47"/>
      <c r="F2" s="47"/>
      <c r="G2" s="47"/>
      <c r="H2" s="47"/>
      <c r="I2" s="47"/>
      <c r="J2" s="47"/>
      <c r="K2" s="47"/>
    </row>
    <row r="3" spans="1:13" s="178" customFormat="1" x14ac:dyDescent="0.25">
      <c r="A3" s="163" t="s">
        <v>117</v>
      </c>
      <c r="B3" s="163"/>
      <c r="C3" s="163"/>
      <c r="D3" s="163"/>
      <c r="E3" s="163"/>
      <c r="F3" s="163"/>
      <c r="G3" s="163"/>
      <c r="H3" s="163"/>
      <c r="I3" s="163"/>
      <c r="J3" s="163"/>
      <c r="K3" s="163"/>
    </row>
    <row r="4" spans="1:13" s="49" customFormat="1" ht="38.25" customHeight="1" x14ac:dyDescent="0.2">
      <c r="A4" s="78" t="s">
        <v>71</v>
      </c>
      <c r="B4" s="79"/>
      <c r="C4" s="79"/>
      <c r="D4" s="79"/>
      <c r="E4" s="79"/>
      <c r="F4" s="79"/>
      <c r="G4" s="79"/>
      <c r="H4" s="80"/>
      <c r="I4" s="81" t="s">
        <v>72</v>
      </c>
      <c r="J4" s="81" t="s">
        <v>73</v>
      </c>
      <c r="K4" s="82" t="s">
        <v>74</v>
      </c>
    </row>
    <row r="5" spans="1:13" s="49" customFormat="1" ht="12.75" customHeight="1" x14ac:dyDescent="0.2">
      <c r="A5" s="164" t="s">
        <v>75</v>
      </c>
      <c r="B5" s="165"/>
      <c r="C5" s="165"/>
      <c r="D5" s="165"/>
      <c r="E5" s="165"/>
      <c r="F5" s="165"/>
      <c r="G5" s="165"/>
      <c r="H5" s="165"/>
      <c r="I5" s="165"/>
      <c r="J5" s="180"/>
      <c r="K5" s="84"/>
    </row>
    <row r="6" spans="1:13" s="62" customFormat="1" ht="38.25" x14ac:dyDescent="0.25">
      <c r="A6" s="125" t="s">
        <v>76</v>
      </c>
      <c r="B6" s="126"/>
      <c r="C6" s="126"/>
      <c r="D6" s="127"/>
      <c r="E6" s="81" t="s">
        <v>77</v>
      </c>
      <c r="F6" s="81" t="s">
        <v>78</v>
      </c>
      <c r="G6" s="81" t="s">
        <v>79</v>
      </c>
      <c r="H6" s="81" t="s">
        <v>80</v>
      </c>
      <c r="I6" s="81" t="s">
        <v>72</v>
      </c>
      <c r="J6" s="81" t="s">
        <v>73</v>
      </c>
      <c r="K6" s="128" t="s">
        <v>82</v>
      </c>
    </row>
    <row r="7" spans="1:13" s="49" customFormat="1" ht="13.5" customHeight="1" x14ac:dyDescent="0.2">
      <c r="A7" s="208"/>
      <c r="B7" s="209"/>
      <c r="C7" s="209"/>
      <c r="D7" s="210"/>
      <c r="E7" s="53"/>
      <c r="F7" s="53"/>
      <c r="G7" s="228"/>
      <c r="H7" s="53"/>
      <c r="I7" s="228"/>
      <c r="J7" s="228"/>
      <c r="K7" s="86"/>
    </row>
    <row r="8" spans="1:13" s="49" customFormat="1" ht="12.75" customHeight="1" x14ac:dyDescent="0.2">
      <c r="A8" s="211"/>
      <c r="B8" s="212"/>
      <c r="C8" s="212"/>
      <c r="D8" s="213"/>
      <c r="E8" s="53"/>
      <c r="F8" s="53"/>
      <c r="G8" s="228"/>
      <c r="H8" s="53"/>
      <c r="I8" s="228"/>
      <c r="J8" s="228"/>
      <c r="K8" s="87"/>
    </row>
    <row r="9" spans="1:13" s="49" customFormat="1" ht="12.75" x14ac:dyDescent="0.2">
      <c r="A9" s="211"/>
      <c r="B9" s="212"/>
      <c r="C9" s="212"/>
      <c r="D9" s="213"/>
      <c r="E9" s="53"/>
      <c r="F9" s="53"/>
      <c r="G9" s="228"/>
      <c r="H9" s="53"/>
      <c r="I9" s="228"/>
      <c r="J9" s="228"/>
      <c r="K9" s="86"/>
    </row>
    <row r="10" spans="1:13" s="49" customFormat="1" ht="12.75" x14ac:dyDescent="0.2">
      <c r="A10" s="211"/>
      <c r="B10" s="212"/>
      <c r="C10" s="212"/>
      <c r="D10" s="213"/>
      <c r="E10" s="53"/>
      <c r="F10" s="53"/>
      <c r="G10" s="228"/>
      <c r="H10" s="53"/>
      <c r="I10" s="228"/>
      <c r="J10" s="228"/>
      <c r="K10" s="87"/>
    </row>
    <row r="11" spans="1:13" s="49" customFormat="1" ht="12.75" x14ac:dyDescent="0.2">
      <c r="A11" s="211"/>
      <c r="B11" s="212"/>
      <c r="C11" s="212"/>
      <c r="D11" s="213"/>
      <c r="E11" s="53"/>
      <c r="F11" s="53"/>
      <c r="G11" s="228"/>
      <c r="H11" s="53"/>
      <c r="I11" s="228"/>
      <c r="J11" s="228"/>
      <c r="K11" s="88"/>
    </row>
    <row r="12" spans="1:13" s="49" customFormat="1" ht="13.5" customHeight="1" thickBot="1" x14ac:dyDescent="0.25">
      <c r="A12" s="166" t="s">
        <v>118</v>
      </c>
      <c r="B12" s="59"/>
      <c r="C12" s="59"/>
      <c r="D12" s="59"/>
      <c r="E12" s="59"/>
      <c r="F12" s="59"/>
      <c r="G12" s="59"/>
      <c r="H12" s="167"/>
      <c r="I12" s="231">
        <f>SUM(I7:I11)</f>
        <v>0</v>
      </c>
      <c r="J12" s="231">
        <f>SUM(J7:J11)</f>
        <v>0</v>
      </c>
      <c r="K12" s="129"/>
    </row>
    <row r="13" spans="1:13" s="62" customFormat="1" ht="38.25" x14ac:dyDescent="0.25">
      <c r="A13" s="130" t="s">
        <v>84</v>
      </c>
      <c r="B13" s="131"/>
      <c r="C13" s="131"/>
      <c r="D13" s="131"/>
      <c r="E13" s="131"/>
      <c r="F13" s="131"/>
      <c r="G13" s="131"/>
      <c r="H13" s="181"/>
      <c r="I13" s="81" t="s">
        <v>72</v>
      </c>
      <c r="J13" s="81" t="s">
        <v>73</v>
      </c>
      <c r="K13" s="128" t="s">
        <v>85</v>
      </c>
    </row>
    <row r="14" spans="1:13" s="49" customFormat="1" ht="12.75" customHeight="1" x14ac:dyDescent="0.2">
      <c r="A14" s="214"/>
      <c r="B14" s="215"/>
      <c r="C14" s="215"/>
      <c r="D14" s="215"/>
      <c r="E14" s="215"/>
      <c r="F14" s="216"/>
      <c r="G14" s="225" t="s">
        <v>86</v>
      </c>
      <c r="H14" s="133"/>
      <c r="I14" s="233"/>
      <c r="J14" s="233"/>
      <c r="K14" s="86"/>
    </row>
    <row r="15" spans="1:13" s="49" customFormat="1" ht="25.5" customHeight="1" x14ac:dyDescent="0.2">
      <c r="A15" s="55"/>
      <c r="B15" s="56"/>
      <c r="C15" s="56"/>
      <c r="D15" s="56"/>
      <c r="E15" s="56"/>
      <c r="F15" s="56"/>
      <c r="G15" s="56"/>
      <c r="H15" s="182"/>
      <c r="I15" s="228"/>
      <c r="J15" s="228"/>
      <c r="K15" s="94"/>
    </row>
    <row r="16" spans="1:13" s="49" customFormat="1" ht="13.5" thickBot="1" x14ac:dyDescent="0.25">
      <c r="A16" s="166" t="s">
        <v>119</v>
      </c>
      <c r="B16" s="59"/>
      <c r="C16" s="59"/>
      <c r="D16" s="59"/>
      <c r="E16" s="59"/>
      <c r="F16" s="59"/>
      <c r="G16" s="59"/>
      <c r="H16" s="64"/>
      <c r="I16" s="231">
        <f>SUM(I14)</f>
        <v>0</v>
      </c>
      <c r="J16" s="231">
        <f>SUM(J14)</f>
        <v>0</v>
      </c>
      <c r="K16" s="129"/>
    </row>
    <row r="17" spans="1:12" s="62" customFormat="1" ht="38.25" x14ac:dyDescent="0.25">
      <c r="A17" s="134" t="s">
        <v>88</v>
      </c>
      <c r="B17" s="135"/>
      <c r="C17" s="135"/>
      <c r="D17" s="135"/>
      <c r="E17" s="136"/>
      <c r="F17" s="81" t="s">
        <v>89</v>
      </c>
      <c r="G17" s="81" t="s">
        <v>79</v>
      </c>
      <c r="H17" s="81" t="s">
        <v>80</v>
      </c>
      <c r="I17" s="81" t="s">
        <v>72</v>
      </c>
      <c r="J17" s="81" t="s">
        <v>73</v>
      </c>
      <c r="K17" s="128" t="s">
        <v>82</v>
      </c>
    </row>
    <row r="18" spans="1:12" s="49" customFormat="1" ht="13.5" customHeight="1" x14ac:dyDescent="0.2">
      <c r="A18" s="208"/>
      <c r="B18" s="209"/>
      <c r="C18" s="209"/>
      <c r="D18" s="209"/>
      <c r="E18" s="210"/>
      <c r="F18" s="53"/>
      <c r="G18" s="228"/>
      <c r="H18" s="53"/>
      <c r="I18" s="228"/>
      <c r="J18" s="228"/>
      <c r="K18" s="86"/>
    </row>
    <row r="19" spans="1:12" s="49" customFormat="1" ht="12.75" customHeight="1" x14ac:dyDescent="0.2">
      <c r="A19" s="208"/>
      <c r="B19" s="209"/>
      <c r="C19" s="209"/>
      <c r="D19" s="209"/>
      <c r="E19" s="210"/>
      <c r="F19" s="53"/>
      <c r="G19" s="228"/>
      <c r="H19" s="53"/>
      <c r="I19" s="228"/>
      <c r="J19" s="228"/>
      <c r="K19" s="87"/>
    </row>
    <row r="20" spans="1:12" s="49" customFormat="1" ht="12.75" x14ac:dyDescent="0.2">
      <c r="A20" s="208"/>
      <c r="B20" s="209"/>
      <c r="C20" s="209"/>
      <c r="D20" s="209"/>
      <c r="E20" s="210"/>
      <c r="F20" s="53"/>
      <c r="G20" s="228"/>
      <c r="H20" s="53"/>
      <c r="I20" s="228"/>
      <c r="J20" s="228"/>
      <c r="K20" s="88"/>
    </row>
    <row r="21" spans="1:12" s="49" customFormat="1" ht="12.75" x14ac:dyDescent="0.2">
      <c r="A21" s="208"/>
      <c r="B21" s="209"/>
      <c r="C21" s="209"/>
      <c r="D21" s="209"/>
      <c r="E21" s="210"/>
      <c r="F21" s="53"/>
      <c r="G21" s="228"/>
      <c r="H21" s="53"/>
      <c r="I21" s="228"/>
      <c r="J21" s="228"/>
      <c r="K21" s="86"/>
    </row>
    <row r="22" spans="1:12" s="49" customFormat="1" ht="12.75" x14ac:dyDescent="0.2">
      <c r="A22" s="208"/>
      <c r="B22" s="209"/>
      <c r="C22" s="209"/>
      <c r="D22" s="209"/>
      <c r="E22" s="210"/>
      <c r="F22" s="53"/>
      <c r="G22" s="228"/>
      <c r="H22" s="53"/>
      <c r="I22" s="228"/>
      <c r="J22" s="228"/>
      <c r="K22" s="87"/>
    </row>
    <row r="23" spans="1:12" s="49" customFormat="1" ht="25.5" customHeight="1" x14ac:dyDescent="0.2">
      <c r="A23" s="55"/>
      <c r="B23" s="56"/>
      <c r="C23" s="56"/>
      <c r="D23" s="56"/>
      <c r="E23" s="56"/>
      <c r="F23" s="56"/>
      <c r="G23" s="56"/>
      <c r="H23" s="53"/>
      <c r="I23" s="228"/>
      <c r="J23" s="228"/>
      <c r="K23" s="90"/>
      <c r="L23" s="63"/>
    </row>
    <row r="24" spans="1:12" s="49" customFormat="1" ht="13.5" thickBot="1" x14ac:dyDescent="0.25">
      <c r="A24" s="166" t="s">
        <v>120</v>
      </c>
      <c r="B24" s="59"/>
      <c r="C24" s="59"/>
      <c r="D24" s="59"/>
      <c r="E24" s="59"/>
      <c r="F24" s="59"/>
      <c r="G24" s="59"/>
      <c r="H24" s="168"/>
      <c r="I24" s="231">
        <f>SUM(I18:I22)</f>
        <v>0</v>
      </c>
      <c r="J24" s="231">
        <f>SUM(J18:J22)</f>
        <v>0</v>
      </c>
      <c r="K24" s="129"/>
    </row>
    <row r="25" spans="1:12" s="62" customFormat="1" ht="38.25" x14ac:dyDescent="0.25">
      <c r="A25" s="134" t="s">
        <v>91</v>
      </c>
      <c r="B25" s="135"/>
      <c r="C25" s="135"/>
      <c r="D25" s="135"/>
      <c r="E25" s="135"/>
      <c r="F25" s="136"/>
      <c r="G25" s="81" t="s">
        <v>92</v>
      </c>
      <c r="H25" s="81"/>
      <c r="I25" s="81" t="s">
        <v>72</v>
      </c>
      <c r="J25" s="81" t="s">
        <v>73</v>
      </c>
      <c r="K25" s="128" t="s">
        <v>93</v>
      </c>
    </row>
    <row r="26" spans="1:12" s="49" customFormat="1" ht="13.5" customHeight="1" x14ac:dyDescent="0.2">
      <c r="A26" s="50"/>
      <c r="B26" s="51"/>
      <c r="C26" s="51"/>
      <c r="D26" s="51"/>
      <c r="E26" s="51"/>
      <c r="F26" s="52"/>
      <c r="G26" s="54"/>
      <c r="H26" s="183"/>
      <c r="I26" s="228"/>
      <c r="J26" s="228"/>
      <c r="K26" s="91"/>
      <c r="L26" s="63"/>
    </row>
    <row r="27" spans="1:12" s="49" customFormat="1" ht="13.5" thickBot="1" x14ac:dyDescent="0.25">
      <c r="A27" s="166" t="s">
        <v>121</v>
      </c>
      <c r="B27" s="59"/>
      <c r="C27" s="59"/>
      <c r="D27" s="59"/>
      <c r="E27" s="59"/>
      <c r="F27" s="59"/>
      <c r="G27" s="59"/>
      <c r="H27" s="64"/>
      <c r="I27" s="231">
        <f>SUM(I26)</f>
        <v>0</v>
      </c>
      <c r="J27" s="231">
        <f>SUM(J26)</f>
        <v>0</v>
      </c>
      <c r="K27" s="129"/>
    </row>
    <row r="28" spans="1:12" s="62" customFormat="1" ht="38.25" x14ac:dyDescent="0.25">
      <c r="A28" s="134" t="s">
        <v>95</v>
      </c>
      <c r="B28" s="135"/>
      <c r="C28" s="135"/>
      <c r="D28" s="135"/>
      <c r="E28" s="135"/>
      <c r="F28" s="136"/>
      <c r="G28" s="81" t="s">
        <v>92</v>
      </c>
      <c r="H28" s="81" t="s">
        <v>96</v>
      </c>
      <c r="I28" s="81" t="s">
        <v>72</v>
      </c>
      <c r="J28" s="81" t="s">
        <v>73</v>
      </c>
      <c r="K28" s="128" t="s">
        <v>97</v>
      </c>
    </row>
    <row r="29" spans="1:12" s="49" customFormat="1" ht="13.5" customHeight="1" x14ac:dyDescent="0.2">
      <c r="A29" s="205"/>
      <c r="B29" s="206"/>
      <c r="C29" s="206"/>
      <c r="D29" s="206"/>
      <c r="E29" s="206"/>
      <c r="F29" s="207"/>
      <c r="G29" s="54"/>
      <c r="H29" s="169"/>
      <c r="I29" s="228"/>
      <c r="J29" s="228"/>
      <c r="K29" s="86"/>
    </row>
    <row r="30" spans="1:12" s="49" customFormat="1" ht="13.5" customHeight="1" x14ac:dyDescent="0.2">
      <c r="A30" s="205"/>
      <c r="B30" s="206"/>
      <c r="C30" s="206"/>
      <c r="D30" s="206"/>
      <c r="E30" s="206"/>
      <c r="F30" s="207"/>
      <c r="G30" s="54"/>
      <c r="H30" s="169"/>
      <c r="I30" s="228"/>
      <c r="J30" s="228"/>
      <c r="K30" s="86"/>
    </row>
    <row r="31" spans="1:12" s="49" customFormat="1" ht="13.5" customHeight="1" x14ac:dyDescent="0.2">
      <c r="A31" s="205"/>
      <c r="B31" s="206"/>
      <c r="C31" s="206"/>
      <c r="D31" s="206"/>
      <c r="E31" s="206"/>
      <c r="F31" s="207"/>
      <c r="G31" s="54"/>
      <c r="H31" s="169"/>
      <c r="I31" s="228"/>
      <c r="J31" s="228"/>
      <c r="K31" s="86"/>
    </row>
    <row r="32" spans="1:12" s="49" customFormat="1" ht="13.5" customHeight="1" x14ac:dyDescent="0.2">
      <c r="A32" s="205"/>
      <c r="B32" s="206"/>
      <c r="C32" s="206"/>
      <c r="D32" s="206"/>
      <c r="E32" s="206"/>
      <c r="F32" s="207"/>
      <c r="G32" s="54"/>
      <c r="H32" s="169"/>
      <c r="I32" s="228"/>
      <c r="J32" s="228"/>
      <c r="K32" s="86"/>
    </row>
    <row r="33" spans="1:11" s="49" customFormat="1" ht="13.5" customHeight="1" x14ac:dyDescent="0.2">
      <c r="A33" s="205"/>
      <c r="B33" s="206"/>
      <c r="C33" s="206"/>
      <c r="D33" s="206"/>
      <c r="E33" s="206"/>
      <c r="F33" s="207"/>
      <c r="G33" s="54"/>
      <c r="H33" s="169"/>
      <c r="I33" s="228"/>
      <c r="J33" s="228"/>
      <c r="K33" s="86"/>
    </row>
    <row r="34" spans="1:11" s="49" customFormat="1" ht="14.25" customHeight="1" x14ac:dyDescent="0.2">
      <c r="A34" s="205"/>
      <c r="B34" s="206"/>
      <c r="C34" s="206"/>
      <c r="D34" s="206"/>
      <c r="E34" s="206"/>
      <c r="F34" s="207"/>
      <c r="G34" s="232"/>
      <c r="H34" s="170"/>
      <c r="I34" s="228"/>
      <c r="J34" s="228"/>
      <c r="K34" s="86"/>
    </row>
    <row r="35" spans="1:11" s="49" customFormat="1" ht="14.25" customHeight="1" x14ac:dyDescent="0.2">
      <c r="A35" s="205"/>
      <c r="B35" s="206"/>
      <c r="C35" s="206"/>
      <c r="D35" s="206"/>
      <c r="E35" s="206"/>
      <c r="F35" s="207"/>
      <c r="G35" s="232"/>
      <c r="H35" s="170"/>
      <c r="I35" s="228"/>
      <c r="J35" s="228"/>
      <c r="K35" s="86"/>
    </row>
    <row r="36" spans="1:11" s="49" customFormat="1" ht="15.75" customHeight="1" thickBot="1" x14ac:dyDescent="0.25">
      <c r="A36" s="166" t="s">
        <v>122</v>
      </c>
      <c r="B36" s="188"/>
      <c r="C36" s="188"/>
      <c r="D36" s="188"/>
      <c r="E36" s="188"/>
      <c r="F36" s="188"/>
      <c r="G36" s="188"/>
      <c r="H36" s="189"/>
      <c r="I36" s="231">
        <f>SUM(I29:I35)</f>
        <v>0</v>
      </c>
      <c r="J36" s="231">
        <f>SUM(J29:J35)</f>
        <v>0</v>
      </c>
      <c r="K36" s="129"/>
    </row>
    <row r="37" spans="1:11" s="49" customFormat="1" ht="15.75" customHeight="1" thickBot="1" x14ac:dyDescent="0.25">
      <c r="A37" s="171" t="s">
        <v>123</v>
      </c>
      <c r="B37" s="159"/>
      <c r="C37" s="159"/>
      <c r="D37" s="159"/>
      <c r="E37" s="159"/>
      <c r="F37" s="159"/>
      <c r="G37" s="159"/>
      <c r="H37" s="190"/>
      <c r="I37" s="231">
        <f>SUM(I12,I16,I24,I27,I36)</f>
        <v>0</v>
      </c>
      <c r="J37" s="231">
        <f>SUM(J12,J16,J24,J27,J36)</f>
        <v>0</v>
      </c>
      <c r="K37" s="129"/>
    </row>
    <row r="38" spans="1:11" s="49" customFormat="1" ht="12" customHeight="1" thickBot="1" x14ac:dyDescent="0.25">
      <c r="A38" s="184"/>
      <c r="B38" s="185"/>
      <c r="C38" s="185"/>
      <c r="D38" s="185"/>
      <c r="E38" s="185"/>
      <c r="F38" s="185"/>
      <c r="G38" s="185"/>
      <c r="H38" s="185"/>
      <c r="I38" s="185"/>
      <c r="J38" s="186"/>
      <c r="K38" s="187"/>
    </row>
    <row r="39" spans="1:11" s="49" customFormat="1" ht="12.75" x14ac:dyDescent="0.2">
      <c r="A39" s="172" t="s">
        <v>100</v>
      </c>
      <c r="B39" s="173"/>
      <c r="C39" s="173"/>
      <c r="D39" s="173"/>
      <c r="E39" s="173"/>
      <c r="F39" s="173"/>
      <c r="G39" s="173"/>
      <c r="H39" s="173"/>
      <c r="I39" s="173"/>
      <c r="J39" s="68"/>
      <c r="K39" s="93"/>
    </row>
    <row r="40" spans="1:11" s="62" customFormat="1" ht="51" customHeight="1" x14ac:dyDescent="0.25">
      <c r="A40" s="144" t="s">
        <v>101</v>
      </c>
      <c r="B40" s="145"/>
      <c r="C40" s="145"/>
      <c r="D40" s="145"/>
      <c r="E40" s="145"/>
      <c r="F40" s="146"/>
      <c r="G40" s="81" t="s">
        <v>102</v>
      </c>
      <c r="H40" s="81" t="s">
        <v>80</v>
      </c>
      <c r="I40" s="81" t="s">
        <v>72</v>
      </c>
      <c r="J40" s="81" t="s">
        <v>73</v>
      </c>
      <c r="K40" s="128" t="s">
        <v>103</v>
      </c>
    </row>
    <row r="41" spans="1:11" s="49" customFormat="1" ht="12.75" x14ac:dyDescent="0.2">
      <c r="A41" s="211"/>
      <c r="B41" s="212"/>
      <c r="C41" s="212"/>
      <c r="D41" s="212"/>
      <c r="E41" s="212"/>
      <c r="F41" s="213"/>
      <c r="G41" s="69"/>
      <c r="H41" s="224"/>
      <c r="I41" s="228"/>
      <c r="J41" s="228"/>
      <c r="K41" s="86"/>
    </row>
    <row r="42" spans="1:11" s="49" customFormat="1" ht="12.75" x14ac:dyDescent="0.2">
      <c r="A42" s="211"/>
      <c r="B42" s="212"/>
      <c r="C42" s="212"/>
      <c r="D42" s="212"/>
      <c r="E42" s="212"/>
      <c r="F42" s="213"/>
      <c r="G42" s="54"/>
      <c r="H42" s="224"/>
      <c r="I42" s="228"/>
      <c r="J42" s="228"/>
      <c r="K42" s="86"/>
    </row>
    <row r="43" spans="1:11" s="49" customFormat="1" ht="12.75" x14ac:dyDescent="0.2">
      <c r="A43" s="209"/>
      <c r="B43" s="209"/>
      <c r="C43" s="209"/>
      <c r="D43" s="209"/>
      <c r="E43" s="209"/>
      <c r="F43" s="210"/>
      <c r="G43" s="54"/>
      <c r="H43" s="224"/>
      <c r="I43" s="228"/>
      <c r="J43" s="228"/>
      <c r="K43" s="86"/>
    </row>
    <row r="44" spans="1:11" s="49" customFormat="1" ht="12.75" x14ac:dyDescent="0.2">
      <c r="A44" s="211"/>
      <c r="B44" s="212"/>
      <c r="C44" s="212"/>
      <c r="D44" s="212"/>
      <c r="E44" s="212"/>
      <c r="F44" s="213"/>
      <c r="G44" s="54"/>
      <c r="H44" s="224"/>
      <c r="I44" s="228"/>
      <c r="J44" s="228"/>
      <c r="K44" s="94"/>
    </row>
    <row r="45" spans="1:11" s="62" customFormat="1" ht="38.25" x14ac:dyDescent="0.25">
      <c r="A45" s="144" t="s">
        <v>104</v>
      </c>
      <c r="B45" s="145"/>
      <c r="C45" s="145"/>
      <c r="D45" s="145"/>
      <c r="E45" s="146"/>
      <c r="F45" s="81" t="s">
        <v>89</v>
      </c>
      <c r="G45" s="191" t="s">
        <v>79</v>
      </c>
      <c r="H45" s="192" t="s">
        <v>80</v>
      </c>
      <c r="I45" s="81" t="s">
        <v>72</v>
      </c>
      <c r="J45" s="81" t="s">
        <v>73</v>
      </c>
      <c r="K45" s="128"/>
    </row>
    <row r="46" spans="1:11" s="49" customFormat="1" ht="13.5" customHeight="1" x14ac:dyDescent="0.2">
      <c r="A46" s="211"/>
      <c r="B46" s="212"/>
      <c r="C46" s="212"/>
      <c r="D46" s="212"/>
      <c r="E46" s="213"/>
      <c r="F46" s="222"/>
      <c r="G46" s="70"/>
      <c r="H46" s="223"/>
      <c r="I46" s="228"/>
      <c r="J46" s="228"/>
      <c r="K46" s="88"/>
    </row>
    <row r="47" spans="1:11" s="49" customFormat="1" ht="13.5" customHeight="1" x14ac:dyDescent="0.2">
      <c r="A47" s="211"/>
      <c r="B47" s="212"/>
      <c r="C47" s="212"/>
      <c r="D47" s="212"/>
      <c r="E47" s="213"/>
      <c r="F47" s="222"/>
      <c r="G47" s="70"/>
      <c r="H47" s="223"/>
      <c r="I47" s="228"/>
      <c r="J47" s="228"/>
      <c r="K47" s="88"/>
    </row>
    <row r="48" spans="1:11" s="49" customFormat="1" ht="13.5" customHeight="1" x14ac:dyDescent="0.2">
      <c r="A48" s="211"/>
      <c r="B48" s="212"/>
      <c r="C48" s="212"/>
      <c r="D48" s="212"/>
      <c r="E48" s="213"/>
      <c r="F48" s="222"/>
      <c r="G48" s="70"/>
      <c r="H48" s="223"/>
      <c r="I48" s="228"/>
      <c r="J48" s="228"/>
      <c r="K48" s="86"/>
    </row>
    <row r="49" spans="1:11" s="49" customFormat="1" ht="14.25" customHeight="1" x14ac:dyDescent="0.2">
      <c r="A49" s="211"/>
      <c r="B49" s="212"/>
      <c r="C49" s="212"/>
      <c r="D49" s="212"/>
      <c r="E49" s="213"/>
      <c r="F49" s="222"/>
      <c r="G49" s="70"/>
      <c r="H49" s="223"/>
      <c r="I49" s="228"/>
      <c r="J49" s="228"/>
      <c r="K49" s="87"/>
    </row>
    <row r="50" spans="1:11" s="49" customFormat="1" ht="13.5" customHeight="1" x14ac:dyDescent="0.2">
      <c r="A50" s="148" t="s">
        <v>105</v>
      </c>
      <c r="B50" s="149"/>
      <c r="C50" s="149"/>
      <c r="D50" s="149"/>
      <c r="E50" s="149"/>
      <c r="F50" s="149"/>
      <c r="G50" s="149"/>
      <c r="H50" s="193"/>
      <c r="I50" s="229">
        <f>SUM(I41:I44,I46:I49)</f>
        <v>0</v>
      </c>
      <c r="J50" s="229">
        <f>SUM(J41:J44,J46:J49)</f>
        <v>0</v>
      </c>
      <c r="K50" s="152"/>
    </row>
    <row r="51" spans="1:11" s="62" customFormat="1" ht="38.25" x14ac:dyDescent="0.25">
      <c r="A51" s="144" t="s">
        <v>106</v>
      </c>
      <c r="B51" s="145"/>
      <c r="C51" s="145"/>
      <c r="D51" s="145"/>
      <c r="E51" s="145"/>
      <c r="F51" s="145"/>
      <c r="G51" s="145"/>
      <c r="H51" s="81"/>
      <c r="I51" s="81" t="s">
        <v>72</v>
      </c>
      <c r="J51" s="81" t="s">
        <v>73</v>
      </c>
      <c r="K51" s="128" t="s">
        <v>107</v>
      </c>
    </row>
    <row r="52" spans="1:11" s="49" customFormat="1" ht="13.5" customHeight="1" x14ac:dyDescent="0.2">
      <c r="A52" s="208"/>
      <c r="B52" s="209"/>
      <c r="C52" s="209"/>
      <c r="D52" s="209"/>
      <c r="E52" s="209"/>
      <c r="F52" s="209"/>
      <c r="G52" s="209"/>
      <c r="H52" s="197"/>
      <c r="I52" s="228"/>
      <c r="J52" s="228"/>
      <c r="K52" s="88"/>
    </row>
    <row r="53" spans="1:11" s="49" customFormat="1" ht="13.5" customHeight="1" x14ac:dyDescent="0.2">
      <c r="A53" s="205"/>
      <c r="B53" s="206"/>
      <c r="C53" s="206"/>
      <c r="D53" s="206"/>
      <c r="E53" s="206"/>
      <c r="F53" s="206"/>
      <c r="G53" s="207"/>
      <c r="H53" s="197"/>
      <c r="I53" s="228"/>
      <c r="J53" s="228"/>
      <c r="K53" s="88"/>
    </row>
    <row r="54" spans="1:11" s="49" customFormat="1" ht="13.5" customHeight="1" x14ac:dyDescent="0.2">
      <c r="A54" s="205"/>
      <c r="B54" s="206"/>
      <c r="C54" s="206"/>
      <c r="D54" s="206"/>
      <c r="E54" s="206"/>
      <c r="F54" s="206"/>
      <c r="G54" s="207"/>
      <c r="H54" s="197"/>
      <c r="I54" s="228"/>
      <c r="J54" s="228"/>
      <c r="K54" s="88"/>
    </row>
    <row r="55" spans="1:11" s="49" customFormat="1" ht="14.25" customHeight="1" x14ac:dyDescent="0.2">
      <c r="A55" s="211"/>
      <c r="B55" s="212"/>
      <c r="C55" s="212"/>
      <c r="D55" s="212"/>
      <c r="E55" s="212"/>
      <c r="F55" s="212"/>
      <c r="G55" s="212"/>
      <c r="H55" s="197"/>
      <c r="I55" s="228"/>
      <c r="J55" s="228"/>
      <c r="K55" s="86"/>
    </row>
    <row r="56" spans="1:11" s="49" customFormat="1" ht="13.5" customHeight="1" x14ac:dyDescent="0.2">
      <c r="A56" s="148" t="s">
        <v>108</v>
      </c>
      <c r="B56" s="149"/>
      <c r="C56" s="149"/>
      <c r="D56" s="149"/>
      <c r="E56" s="149"/>
      <c r="F56" s="149"/>
      <c r="G56" s="149"/>
      <c r="H56" s="198"/>
      <c r="I56" s="229">
        <f>SUM(I52:I55)</f>
        <v>0</v>
      </c>
      <c r="J56" s="229">
        <f>SUM(J52:J55)</f>
        <v>0</v>
      </c>
      <c r="K56" s="152"/>
    </row>
    <row r="57" spans="1:11" s="62" customFormat="1" ht="38.25" x14ac:dyDescent="0.25">
      <c r="A57" s="194" t="s">
        <v>109</v>
      </c>
      <c r="B57" s="195"/>
      <c r="C57" s="195"/>
      <c r="D57" s="195"/>
      <c r="E57" s="195"/>
      <c r="F57" s="195"/>
      <c r="G57" s="196"/>
      <c r="H57" s="128"/>
      <c r="I57" s="128" t="s">
        <v>72</v>
      </c>
      <c r="J57" s="128" t="s">
        <v>73</v>
      </c>
      <c r="K57" s="128" t="s">
        <v>110</v>
      </c>
    </row>
    <row r="58" spans="1:11" s="62" customFormat="1" ht="12.75" x14ac:dyDescent="0.25">
      <c r="A58" s="217"/>
      <c r="B58" s="218"/>
      <c r="C58" s="218"/>
      <c r="D58" s="218"/>
      <c r="E58" s="218"/>
      <c r="F58" s="218"/>
      <c r="G58" s="219"/>
      <c r="H58" s="71"/>
      <c r="I58" s="226"/>
      <c r="J58" s="226"/>
      <c r="K58" s="85"/>
    </row>
    <row r="59" spans="1:11" s="62" customFormat="1" ht="12.75" x14ac:dyDescent="0.25">
      <c r="A59" s="217"/>
      <c r="B59" s="218"/>
      <c r="C59" s="218"/>
      <c r="D59" s="218"/>
      <c r="E59" s="218"/>
      <c r="F59" s="218"/>
      <c r="G59" s="219"/>
      <c r="H59" s="71"/>
      <c r="I59" s="226"/>
      <c r="J59" s="226"/>
      <c r="K59" s="85"/>
    </row>
    <row r="60" spans="1:11" s="49" customFormat="1" ht="13.5" customHeight="1" x14ac:dyDescent="0.2">
      <c r="A60" s="220"/>
      <c r="B60" s="221"/>
      <c r="C60" s="221"/>
      <c r="D60" s="221"/>
      <c r="E60" s="221"/>
      <c r="F60" s="221"/>
      <c r="G60" s="221"/>
      <c r="H60" s="174"/>
      <c r="I60" s="227"/>
      <c r="J60" s="227"/>
      <c r="K60" s="86"/>
    </row>
    <row r="61" spans="1:11" s="49" customFormat="1" ht="14.25" customHeight="1" x14ac:dyDescent="0.2">
      <c r="A61" s="211"/>
      <c r="B61" s="212"/>
      <c r="C61" s="212"/>
      <c r="D61" s="212"/>
      <c r="E61" s="212"/>
      <c r="F61" s="212"/>
      <c r="G61" s="212"/>
      <c r="H61" s="174"/>
      <c r="I61" s="228"/>
      <c r="J61" s="228"/>
      <c r="K61" s="86"/>
    </row>
    <row r="62" spans="1:11" s="49" customFormat="1" ht="14.25" customHeight="1" x14ac:dyDescent="0.2">
      <c r="A62" s="148" t="s">
        <v>111</v>
      </c>
      <c r="B62" s="149"/>
      <c r="C62" s="149"/>
      <c r="D62" s="149"/>
      <c r="E62" s="149"/>
      <c r="F62" s="149"/>
      <c r="G62" s="149"/>
      <c r="H62" s="198"/>
      <c r="I62" s="229">
        <f>SUM(I60:I61)</f>
        <v>0</v>
      </c>
      <c r="J62" s="229">
        <f>SUM(J60:J61)</f>
        <v>0</v>
      </c>
      <c r="K62" s="152"/>
    </row>
    <row r="63" spans="1:11" s="49" customFormat="1" ht="13.5" thickBot="1" x14ac:dyDescent="0.25">
      <c r="A63" s="175" t="s">
        <v>124</v>
      </c>
      <c r="B63" s="176"/>
      <c r="C63" s="176"/>
      <c r="D63" s="176"/>
      <c r="E63" s="176"/>
      <c r="F63" s="176"/>
      <c r="G63" s="176"/>
      <c r="H63" s="177"/>
      <c r="I63" s="230">
        <f>SUM(I50,I56,I62)</f>
        <v>0</v>
      </c>
      <c r="J63" s="230">
        <f>SUM(J50,J56,J62)</f>
        <v>0</v>
      </c>
      <c r="K63" s="152"/>
    </row>
    <row r="64" spans="1:11" s="16" customFormat="1" ht="11.25" customHeight="1" thickBot="1" x14ac:dyDescent="0.25">
      <c r="A64" s="202"/>
      <c r="B64" s="203"/>
      <c r="C64" s="203"/>
      <c r="D64" s="203"/>
      <c r="E64" s="203"/>
      <c r="F64" s="203"/>
      <c r="G64" s="203"/>
      <c r="H64" s="203"/>
      <c r="I64" s="203"/>
      <c r="J64" s="204"/>
      <c r="K64" s="77"/>
    </row>
    <row r="65" spans="1:11" s="16" customFormat="1" ht="26.25" customHeight="1" thickBot="1" x14ac:dyDescent="0.25">
      <c r="A65" s="199" t="s">
        <v>125</v>
      </c>
      <c r="B65" s="200"/>
      <c r="C65" s="200"/>
      <c r="D65" s="200"/>
      <c r="E65" s="200"/>
      <c r="F65" s="200"/>
      <c r="G65" s="200"/>
      <c r="H65" s="201"/>
      <c r="I65" s="234">
        <f>SUM(I37,I63)</f>
        <v>0</v>
      </c>
      <c r="J65" s="234">
        <f>SUM(J37,J63)</f>
        <v>0</v>
      </c>
      <c r="K65" s="162"/>
    </row>
  </sheetData>
  <mergeCells count="67">
    <mergeCell ref="A61:G61"/>
    <mergeCell ref="A62:G62"/>
    <mergeCell ref="A63:G63"/>
    <mergeCell ref="A65:G65"/>
    <mergeCell ref="A5:J5"/>
    <mergeCell ref="A25:F25"/>
    <mergeCell ref="A38:J38"/>
    <mergeCell ref="A36:H36"/>
    <mergeCell ref="A37:H37"/>
    <mergeCell ref="A64:J64"/>
    <mergeCell ref="A55:G55"/>
    <mergeCell ref="A56:G56"/>
    <mergeCell ref="A57:G57"/>
    <mergeCell ref="A58:G58"/>
    <mergeCell ref="A59:G59"/>
    <mergeCell ref="A60:G60"/>
    <mergeCell ref="A49:E49"/>
    <mergeCell ref="A50:G50"/>
    <mergeCell ref="A51:G51"/>
    <mergeCell ref="A52:G52"/>
    <mergeCell ref="A53:G53"/>
    <mergeCell ref="A54:G54"/>
    <mergeCell ref="A43:F43"/>
    <mergeCell ref="A44:F44"/>
    <mergeCell ref="A45:E45"/>
    <mergeCell ref="A46:E46"/>
    <mergeCell ref="A47:E47"/>
    <mergeCell ref="A48:E48"/>
    <mergeCell ref="A39:I39"/>
    <mergeCell ref="A40:F40"/>
    <mergeCell ref="A41:F41"/>
    <mergeCell ref="A42:F42"/>
    <mergeCell ref="A30:F30"/>
    <mergeCell ref="A31:F31"/>
    <mergeCell ref="A32:F32"/>
    <mergeCell ref="A33:F33"/>
    <mergeCell ref="A34:F34"/>
    <mergeCell ref="A35:F35"/>
    <mergeCell ref="A23:G23"/>
    <mergeCell ref="A24:G24"/>
    <mergeCell ref="A26:F26"/>
    <mergeCell ref="A27:G27"/>
    <mergeCell ref="A28:F28"/>
    <mergeCell ref="A29:F29"/>
    <mergeCell ref="A17:E17"/>
    <mergeCell ref="A18:E18"/>
    <mergeCell ref="A19:E19"/>
    <mergeCell ref="A20:E20"/>
    <mergeCell ref="A21:E21"/>
    <mergeCell ref="A22:E22"/>
    <mergeCell ref="A11:D11"/>
    <mergeCell ref="A12:G12"/>
    <mergeCell ref="A13:G13"/>
    <mergeCell ref="A14:F14"/>
    <mergeCell ref="A15:G15"/>
    <mergeCell ref="A16:G16"/>
    <mergeCell ref="A6:D6"/>
    <mergeCell ref="A7:D7"/>
    <mergeCell ref="A8:D8"/>
    <mergeCell ref="A9:D9"/>
    <mergeCell ref="A10:D10"/>
    <mergeCell ref="A1:K1"/>
    <mergeCell ref="A2:B2"/>
    <mergeCell ref="C2:K2"/>
    <mergeCell ref="A3:C3"/>
    <mergeCell ref="D3:K3"/>
    <mergeCell ref="A4:H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Check Box 1">
              <controlPr defaultSize="0" autoFill="0" autoLine="0" autoPict="0">
                <anchor moveWithCells="1">
                  <from>
                    <xdr:col>0</xdr:col>
                    <xdr:colOff>85725</xdr:colOff>
                    <xdr:row>14</xdr:row>
                    <xdr:rowOff>66675</xdr:rowOff>
                  </from>
                  <to>
                    <xdr:col>6</xdr:col>
                    <xdr:colOff>476250</xdr:colOff>
                    <xdr:row>14</xdr:row>
                    <xdr:rowOff>285750</xdr:rowOff>
                  </to>
                </anchor>
              </controlPr>
            </control>
          </mc:Choice>
        </mc:AlternateContent>
        <mc:AlternateContent xmlns:mc="http://schemas.openxmlformats.org/markup-compatibility/2006">
          <mc:Choice Requires="x14">
            <control shapeId="3074" r:id="rId4" name="Check Box 2">
              <controlPr defaultSize="0" autoFill="0" autoLine="0" autoPict="0">
                <anchor moveWithCells="1">
                  <from>
                    <xdr:col>0</xdr:col>
                    <xdr:colOff>76200</xdr:colOff>
                    <xdr:row>22</xdr:row>
                    <xdr:rowOff>47625</xdr:rowOff>
                  </from>
                  <to>
                    <xdr:col>6</xdr:col>
                    <xdr:colOff>609600</xdr:colOff>
                    <xdr:row>22</xdr:row>
                    <xdr:rowOff>266700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7AC97-F4E9-40EC-AA57-900B85599AC8}">
  <sheetPr codeName="Sheet5"/>
  <dimension ref="A1:M64"/>
  <sheetViews>
    <sheetView workbookViewId="0">
      <selection activeCell="D2" sqref="D2:K2"/>
    </sheetView>
  </sheetViews>
  <sheetFormatPr defaultRowHeight="15" x14ac:dyDescent="0.25"/>
  <cols>
    <col min="1" max="1" width="10.7109375" style="42" customWidth="1"/>
    <col min="2" max="2" width="13.7109375" style="42" customWidth="1"/>
    <col min="3" max="3" width="7.85546875" style="42" customWidth="1"/>
    <col min="4" max="4" width="16.85546875" style="42" customWidth="1"/>
    <col min="5" max="5" width="11.7109375" style="42" customWidth="1"/>
    <col min="6" max="6" width="9.85546875" style="42" customWidth="1"/>
    <col min="7" max="7" width="10.28515625" style="42" customWidth="1"/>
    <col min="8" max="8" width="10.42578125" style="42" customWidth="1"/>
    <col min="9" max="9" width="14.5703125" style="42" customWidth="1"/>
    <col min="10" max="10" width="13.28515625" style="42" customWidth="1"/>
    <col min="11" max="11" width="71.28515625" style="179" customWidth="1"/>
    <col min="12" max="16384" width="9.140625" style="42"/>
  </cols>
  <sheetData>
    <row r="1" spans="1:13" ht="15" customHeight="1" thickBot="1" x14ac:dyDescent="0.3">
      <c r="A1" s="45" t="s">
        <v>114</v>
      </c>
      <c r="B1" s="45"/>
      <c r="C1" s="45"/>
      <c r="D1" s="45"/>
      <c r="E1" s="45"/>
      <c r="F1" s="45"/>
      <c r="G1" s="45"/>
      <c r="H1" s="45"/>
      <c r="I1" s="45"/>
      <c r="J1" s="45"/>
      <c r="K1" s="45"/>
      <c r="L1" s="46"/>
      <c r="M1" s="178"/>
    </row>
    <row r="2" spans="1:13" s="178" customFormat="1" x14ac:dyDescent="0.25">
      <c r="A2" s="48" t="s">
        <v>138</v>
      </c>
      <c r="B2" s="48"/>
      <c r="C2" s="48"/>
      <c r="D2" s="47" t="s">
        <v>169</v>
      </c>
      <c r="E2" s="47"/>
      <c r="F2" s="47"/>
      <c r="G2" s="47"/>
      <c r="H2" s="47"/>
      <c r="I2" s="47"/>
      <c r="J2" s="47"/>
      <c r="K2" s="47"/>
    </row>
    <row r="3" spans="1:13" s="178" customFormat="1" ht="9" customHeight="1" x14ac:dyDescent="0.25">
      <c r="A3" s="163"/>
      <c r="B3" s="163"/>
      <c r="C3" s="163"/>
      <c r="D3" s="163"/>
      <c r="E3" s="163"/>
      <c r="F3" s="163"/>
      <c r="G3" s="163"/>
      <c r="H3" s="163"/>
      <c r="I3" s="163"/>
      <c r="J3" s="163"/>
      <c r="K3" s="163"/>
    </row>
    <row r="4" spans="1:13" s="49" customFormat="1" ht="38.25" customHeight="1" x14ac:dyDescent="0.2">
      <c r="A4" s="78" t="s">
        <v>71</v>
      </c>
      <c r="B4" s="79"/>
      <c r="C4" s="79"/>
      <c r="D4" s="79"/>
      <c r="E4" s="79"/>
      <c r="F4" s="79"/>
      <c r="G4" s="79"/>
      <c r="H4" s="80"/>
      <c r="I4" s="81" t="s">
        <v>72</v>
      </c>
      <c r="J4" s="81" t="s">
        <v>73</v>
      </c>
      <c r="K4" s="82" t="s">
        <v>74</v>
      </c>
    </row>
    <row r="5" spans="1:13" s="49" customFormat="1" ht="19.5" customHeight="1" x14ac:dyDescent="0.2">
      <c r="A5" s="284" t="s">
        <v>75</v>
      </c>
      <c r="B5" s="285"/>
      <c r="C5" s="285"/>
      <c r="D5" s="285"/>
      <c r="E5" s="285"/>
      <c r="F5" s="285"/>
      <c r="G5" s="285"/>
      <c r="H5" s="285"/>
      <c r="I5" s="285"/>
      <c r="J5" s="286"/>
      <c r="K5" s="84"/>
    </row>
    <row r="6" spans="1:13" s="62" customFormat="1" ht="38.25" x14ac:dyDescent="0.25">
      <c r="A6" s="125" t="s">
        <v>76</v>
      </c>
      <c r="B6" s="126"/>
      <c r="C6" s="126"/>
      <c r="D6" s="127"/>
      <c r="E6" s="81" t="s">
        <v>77</v>
      </c>
      <c r="F6" s="81" t="s">
        <v>78</v>
      </c>
      <c r="G6" s="81" t="s">
        <v>79</v>
      </c>
      <c r="H6" s="81" t="s">
        <v>80</v>
      </c>
      <c r="I6" s="81" t="s">
        <v>72</v>
      </c>
      <c r="J6" s="81" t="s">
        <v>73</v>
      </c>
      <c r="K6" s="128" t="s">
        <v>82</v>
      </c>
    </row>
    <row r="7" spans="1:13" s="49" customFormat="1" ht="46.5" customHeight="1" x14ac:dyDescent="0.2">
      <c r="A7" s="247" t="s">
        <v>126</v>
      </c>
      <c r="B7" s="248"/>
      <c r="C7" s="248"/>
      <c r="D7" s="249"/>
      <c r="E7" s="246">
        <v>0.25</v>
      </c>
      <c r="F7" s="246">
        <v>8</v>
      </c>
      <c r="G7" s="262">
        <v>42</v>
      </c>
      <c r="H7" s="246">
        <v>189</v>
      </c>
      <c r="I7" s="262">
        <v>0</v>
      </c>
      <c r="J7" s="262">
        <f>SUM(E7*F7*G7*H7)</f>
        <v>15876</v>
      </c>
      <c r="K7" s="251" t="s">
        <v>127</v>
      </c>
    </row>
    <row r="8" spans="1:13" s="49" customFormat="1" ht="46.5" customHeight="1" x14ac:dyDescent="0.2">
      <c r="A8" s="252" t="s">
        <v>128</v>
      </c>
      <c r="B8" s="253"/>
      <c r="C8" s="253"/>
      <c r="D8" s="254"/>
      <c r="E8" s="246">
        <v>1</v>
      </c>
      <c r="F8" s="246">
        <v>8</v>
      </c>
      <c r="G8" s="262">
        <v>36</v>
      </c>
      <c r="H8" s="246">
        <v>189</v>
      </c>
      <c r="I8" s="262">
        <f>SUM(E8*F8*G8*H8)</f>
        <v>54432</v>
      </c>
      <c r="J8" s="262">
        <v>0</v>
      </c>
      <c r="K8" s="255" t="s">
        <v>129</v>
      </c>
    </row>
    <row r="9" spans="1:13" s="49" customFormat="1" ht="37.5" customHeight="1" x14ac:dyDescent="0.2">
      <c r="A9" s="252" t="s">
        <v>130</v>
      </c>
      <c r="B9" s="253"/>
      <c r="C9" s="253"/>
      <c r="D9" s="254"/>
      <c r="E9" s="246">
        <v>0.75</v>
      </c>
      <c r="F9" s="246">
        <v>8</v>
      </c>
      <c r="G9" s="262">
        <v>23</v>
      </c>
      <c r="H9" s="246">
        <v>189</v>
      </c>
      <c r="I9" s="262">
        <f>SUM(E9*F9*G9*H9)</f>
        <v>26082</v>
      </c>
      <c r="J9" s="262">
        <v>0</v>
      </c>
      <c r="K9" s="251" t="s">
        <v>131</v>
      </c>
    </row>
    <row r="10" spans="1:13" s="49" customFormat="1" ht="46.5" customHeight="1" x14ac:dyDescent="0.2">
      <c r="A10" s="252" t="s">
        <v>132</v>
      </c>
      <c r="B10" s="253"/>
      <c r="C10" s="253"/>
      <c r="D10" s="254"/>
      <c r="E10" s="246">
        <v>0.5</v>
      </c>
      <c r="F10" s="246">
        <v>8</v>
      </c>
      <c r="G10" s="262">
        <v>34</v>
      </c>
      <c r="H10" s="246">
        <v>189</v>
      </c>
      <c r="I10" s="262">
        <v>0</v>
      </c>
      <c r="J10" s="262">
        <f>SUM(E10*F10*G10*H10)</f>
        <v>25704</v>
      </c>
      <c r="K10" s="255" t="s">
        <v>133</v>
      </c>
    </row>
    <row r="11" spans="1:13" s="49" customFormat="1" ht="38.25" customHeight="1" x14ac:dyDescent="0.2">
      <c r="A11" s="252" t="s">
        <v>134</v>
      </c>
      <c r="B11" s="253"/>
      <c r="C11" s="253"/>
      <c r="D11" s="254"/>
      <c r="E11" s="246">
        <v>0.25</v>
      </c>
      <c r="F11" s="246">
        <v>8</v>
      </c>
      <c r="G11" s="262">
        <v>55</v>
      </c>
      <c r="H11" s="246">
        <v>189</v>
      </c>
      <c r="I11" s="262">
        <f>SUM(E11*F11*G11*H11)</f>
        <v>20790</v>
      </c>
      <c r="J11" s="262">
        <v>0</v>
      </c>
      <c r="K11" s="256" t="s">
        <v>135</v>
      </c>
    </row>
    <row r="12" spans="1:13" s="49" customFormat="1" ht="13.5" customHeight="1" thickBot="1" x14ac:dyDescent="0.25">
      <c r="A12" s="166" t="s">
        <v>118</v>
      </c>
      <c r="B12" s="59"/>
      <c r="C12" s="59"/>
      <c r="D12" s="59"/>
      <c r="E12" s="59"/>
      <c r="F12" s="59"/>
      <c r="G12" s="59"/>
      <c r="H12" s="167"/>
      <c r="I12" s="231">
        <f>SUM(I7:I11)</f>
        <v>101304</v>
      </c>
      <c r="J12" s="231">
        <f>SUM(J7:J11)</f>
        <v>41580</v>
      </c>
      <c r="K12" s="129"/>
    </row>
    <row r="13" spans="1:13" s="62" customFormat="1" ht="38.25" x14ac:dyDescent="0.25">
      <c r="A13" s="130" t="s">
        <v>84</v>
      </c>
      <c r="B13" s="131"/>
      <c r="C13" s="131"/>
      <c r="D13" s="131"/>
      <c r="E13" s="131"/>
      <c r="F13" s="131"/>
      <c r="G13" s="131"/>
      <c r="H13" s="181"/>
      <c r="I13" s="81" t="s">
        <v>72</v>
      </c>
      <c r="J13" s="81" t="s">
        <v>73</v>
      </c>
      <c r="K13" s="128" t="s">
        <v>85</v>
      </c>
    </row>
    <row r="14" spans="1:13" s="49" customFormat="1" ht="43.5" customHeight="1" x14ac:dyDescent="0.2">
      <c r="A14" s="257" t="s">
        <v>136</v>
      </c>
      <c r="B14" s="258"/>
      <c r="C14" s="258"/>
      <c r="D14" s="258"/>
      <c r="E14" s="258"/>
      <c r="F14" s="259"/>
      <c r="G14" s="260">
        <v>0.32</v>
      </c>
      <c r="H14" s="261"/>
      <c r="I14" s="279">
        <v>0</v>
      </c>
      <c r="J14" s="279">
        <f>SUM(I12+J12*G14)</f>
        <v>114609.60000000001</v>
      </c>
      <c r="K14" s="251" t="s">
        <v>137</v>
      </c>
    </row>
    <row r="15" spans="1:13" s="49" customFormat="1" ht="25.5" customHeight="1" x14ac:dyDescent="0.2">
      <c r="A15" s="55"/>
      <c r="B15" s="56"/>
      <c r="C15" s="56"/>
      <c r="D15" s="56"/>
      <c r="E15" s="56"/>
      <c r="F15" s="56"/>
      <c r="G15" s="56"/>
      <c r="H15" s="182"/>
      <c r="I15" s="228"/>
      <c r="J15" s="228"/>
      <c r="K15" s="94"/>
    </row>
    <row r="16" spans="1:13" s="49" customFormat="1" ht="13.5" thickBot="1" x14ac:dyDescent="0.25">
      <c r="A16" s="166" t="s">
        <v>119</v>
      </c>
      <c r="B16" s="59"/>
      <c r="C16" s="59"/>
      <c r="D16" s="59"/>
      <c r="E16" s="59"/>
      <c r="F16" s="59"/>
      <c r="G16" s="59"/>
      <c r="H16" s="64"/>
      <c r="I16" s="231">
        <f>SUM(I14)</f>
        <v>0</v>
      </c>
      <c r="J16" s="231">
        <f>SUM(J14)</f>
        <v>114609.60000000001</v>
      </c>
      <c r="K16" s="129"/>
    </row>
    <row r="17" spans="1:12" s="62" customFormat="1" ht="25.5" x14ac:dyDescent="0.25">
      <c r="A17" s="134" t="s">
        <v>88</v>
      </c>
      <c r="B17" s="135"/>
      <c r="C17" s="135"/>
      <c r="D17" s="135"/>
      <c r="E17" s="136"/>
      <c r="F17" s="81" t="s">
        <v>89</v>
      </c>
      <c r="G17" s="81" t="s">
        <v>79</v>
      </c>
      <c r="H17" s="81" t="s">
        <v>80</v>
      </c>
      <c r="I17" s="81" t="s">
        <v>72</v>
      </c>
      <c r="J17" s="81" t="s">
        <v>73</v>
      </c>
      <c r="K17" s="128" t="s">
        <v>82</v>
      </c>
    </row>
    <row r="18" spans="1:12" s="49" customFormat="1" ht="33" customHeight="1" x14ac:dyDescent="0.2">
      <c r="A18" s="243" t="s">
        <v>139</v>
      </c>
      <c r="B18" s="244"/>
      <c r="C18" s="244"/>
      <c r="D18" s="244"/>
      <c r="E18" s="245"/>
      <c r="F18" s="263">
        <v>20</v>
      </c>
      <c r="G18" s="264">
        <v>0.56000000000000005</v>
      </c>
      <c r="H18" s="263">
        <v>3</v>
      </c>
      <c r="I18" s="268">
        <f>SUM(F18*G18*H18)</f>
        <v>33.6</v>
      </c>
      <c r="J18" s="268">
        <v>0</v>
      </c>
      <c r="K18" s="265" t="s">
        <v>143</v>
      </c>
    </row>
    <row r="19" spans="1:12" s="49" customFormat="1" ht="20.25" customHeight="1" x14ac:dyDescent="0.2">
      <c r="A19" s="243" t="s">
        <v>140</v>
      </c>
      <c r="B19" s="244"/>
      <c r="C19" s="244"/>
      <c r="D19" s="244"/>
      <c r="E19" s="245"/>
      <c r="F19" s="263">
        <v>25</v>
      </c>
      <c r="G19" s="264">
        <v>0.56000000000000005</v>
      </c>
      <c r="H19" s="263">
        <v>6</v>
      </c>
      <c r="I19" s="268">
        <f t="shared" ref="I19" si="0">SUM(F19*G19*H19)</f>
        <v>84.000000000000014</v>
      </c>
      <c r="J19" s="268">
        <v>0</v>
      </c>
      <c r="K19" s="266" t="s">
        <v>144</v>
      </c>
    </row>
    <row r="20" spans="1:12" s="49" customFormat="1" ht="33" customHeight="1" x14ac:dyDescent="0.2">
      <c r="A20" s="243" t="s">
        <v>141</v>
      </c>
      <c r="B20" s="244"/>
      <c r="C20" s="244"/>
      <c r="D20" s="244"/>
      <c r="E20" s="245"/>
      <c r="F20" s="263"/>
      <c r="G20" s="264">
        <v>161</v>
      </c>
      <c r="H20" s="263">
        <v>5</v>
      </c>
      <c r="I20" s="268">
        <f>SUM(G20*H20)</f>
        <v>805</v>
      </c>
      <c r="J20" s="268">
        <v>0</v>
      </c>
      <c r="K20" s="267" t="s">
        <v>145</v>
      </c>
    </row>
    <row r="21" spans="1:12" s="49" customFormat="1" ht="37.5" customHeight="1" x14ac:dyDescent="0.2">
      <c r="A21" s="243" t="s">
        <v>142</v>
      </c>
      <c r="B21" s="244"/>
      <c r="C21" s="244"/>
      <c r="D21" s="244"/>
      <c r="E21" s="245"/>
      <c r="F21" s="263"/>
      <c r="G21" s="264">
        <v>312</v>
      </c>
      <c r="H21" s="263">
        <v>1</v>
      </c>
      <c r="I21" s="268">
        <f>SUM(G21*H21)</f>
        <v>312</v>
      </c>
      <c r="J21" s="268">
        <v>0</v>
      </c>
      <c r="K21" s="265" t="s">
        <v>146</v>
      </c>
    </row>
    <row r="22" spans="1:12" s="49" customFormat="1" ht="12.75" x14ac:dyDescent="0.2">
      <c r="A22" s="208"/>
      <c r="B22" s="209"/>
      <c r="C22" s="209"/>
      <c r="D22" s="209"/>
      <c r="E22" s="210"/>
      <c r="F22" s="53"/>
      <c r="G22" s="228"/>
      <c r="H22" s="53"/>
      <c r="I22" s="228"/>
      <c r="J22" s="228"/>
      <c r="K22" s="87"/>
    </row>
    <row r="23" spans="1:12" s="49" customFormat="1" ht="25.5" customHeight="1" x14ac:dyDescent="0.2">
      <c r="A23" s="55"/>
      <c r="B23" s="56"/>
      <c r="C23" s="56"/>
      <c r="D23" s="56"/>
      <c r="E23" s="56"/>
      <c r="F23" s="56"/>
      <c r="G23" s="56"/>
      <c r="H23" s="53"/>
      <c r="I23" s="228"/>
      <c r="J23" s="228"/>
      <c r="K23" s="90"/>
      <c r="L23" s="63"/>
    </row>
    <row r="24" spans="1:12" s="49" customFormat="1" ht="13.5" thickBot="1" x14ac:dyDescent="0.25">
      <c r="A24" s="166" t="s">
        <v>120</v>
      </c>
      <c r="B24" s="59"/>
      <c r="C24" s="59"/>
      <c r="D24" s="59"/>
      <c r="E24" s="59"/>
      <c r="F24" s="59"/>
      <c r="G24" s="59"/>
      <c r="H24" s="168"/>
      <c r="I24" s="231">
        <f>SUM(I18:I22)</f>
        <v>1234.5999999999999</v>
      </c>
      <c r="J24" s="231">
        <f>SUM(J18:J22)</f>
        <v>0</v>
      </c>
      <c r="K24" s="129"/>
    </row>
    <row r="25" spans="1:12" s="62" customFormat="1" ht="38.25" x14ac:dyDescent="0.25">
      <c r="A25" s="134" t="s">
        <v>91</v>
      </c>
      <c r="B25" s="135"/>
      <c r="C25" s="135"/>
      <c r="D25" s="135"/>
      <c r="E25" s="135"/>
      <c r="F25" s="136"/>
      <c r="G25" s="81" t="s">
        <v>92</v>
      </c>
      <c r="H25" s="81"/>
      <c r="I25" s="81" t="s">
        <v>72</v>
      </c>
      <c r="J25" s="81" t="s">
        <v>73</v>
      </c>
      <c r="K25" s="128" t="s">
        <v>93</v>
      </c>
    </row>
    <row r="26" spans="1:12" s="49" customFormat="1" ht="13.5" customHeight="1" x14ac:dyDescent="0.2">
      <c r="A26" s="50"/>
      <c r="B26" s="51"/>
      <c r="C26" s="51"/>
      <c r="D26" s="51"/>
      <c r="E26" s="51"/>
      <c r="F26" s="52"/>
      <c r="G26" s="54"/>
      <c r="H26" s="183"/>
      <c r="I26" s="228"/>
      <c r="J26" s="228"/>
      <c r="K26" s="91"/>
      <c r="L26" s="63"/>
    </row>
    <row r="27" spans="1:12" s="49" customFormat="1" ht="13.5" thickBot="1" x14ac:dyDescent="0.25">
      <c r="A27" s="166" t="s">
        <v>121</v>
      </c>
      <c r="B27" s="59"/>
      <c r="C27" s="59"/>
      <c r="D27" s="59"/>
      <c r="E27" s="59"/>
      <c r="F27" s="59"/>
      <c r="G27" s="59"/>
      <c r="H27" s="64"/>
      <c r="I27" s="231">
        <f>SUM(I26)</f>
        <v>0</v>
      </c>
      <c r="J27" s="231">
        <f>SUM(J26)</f>
        <v>0</v>
      </c>
      <c r="K27" s="129"/>
    </row>
    <row r="28" spans="1:12" s="62" customFormat="1" ht="25.5" x14ac:dyDescent="0.25">
      <c r="A28" s="134" t="s">
        <v>95</v>
      </c>
      <c r="B28" s="135"/>
      <c r="C28" s="135"/>
      <c r="D28" s="135"/>
      <c r="E28" s="135"/>
      <c r="F28" s="136"/>
      <c r="G28" s="81" t="s">
        <v>92</v>
      </c>
      <c r="H28" s="81" t="s">
        <v>96</v>
      </c>
      <c r="I28" s="81" t="s">
        <v>72</v>
      </c>
      <c r="J28" s="81" t="s">
        <v>73</v>
      </c>
      <c r="K28" s="128" t="s">
        <v>97</v>
      </c>
    </row>
    <row r="29" spans="1:12" s="277" customFormat="1" ht="33.75" customHeight="1" x14ac:dyDescent="0.25">
      <c r="A29" s="269" t="s">
        <v>147</v>
      </c>
      <c r="B29" s="270"/>
      <c r="C29" s="270"/>
      <c r="D29" s="270"/>
      <c r="E29" s="270"/>
      <c r="F29" s="271"/>
      <c r="G29" s="275">
        <v>40</v>
      </c>
      <c r="H29" s="276">
        <v>2</v>
      </c>
      <c r="I29" s="278">
        <f>SUM(G29*H29)</f>
        <v>80</v>
      </c>
      <c r="J29" s="278">
        <v>0</v>
      </c>
      <c r="K29" s="251" t="s">
        <v>148</v>
      </c>
    </row>
    <row r="30" spans="1:12" s="277" customFormat="1" ht="33.75" customHeight="1" x14ac:dyDescent="0.25">
      <c r="A30" s="272" t="s">
        <v>149</v>
      </c>
      <c r="B30" s="272"/>
      <c r="C30" s="272"/>
      <c r="D30" s="272"/>
      <c r="E30" s="272"/>
      <c r="F30" s="272"/>
      <c r="G30" s="275">
        <v>80</v>
      </c>
      <c r="H30" s="276">
        <v>9</v>
      </c>
      <c r="I30" s="278">
        <f>SUM(G30*H30)</f>
        <v>720</v>
      </c>
      <c r="J30" s="278">
        <v>0</v>
      </c>
      <c r="K30" s="251" t="s">
        <v>150</v>
      </c>
    </row>
    <row r="31" spans="1:12" s="277" customFormat="1" ht="33.75" customHeight="1" x14ac:dyDescent="0.25">
      <c r="A31" s="272" t="s">
        <v>151</v>
      </c>
      <c r="B31" s="272"/>
      <c r="C31" s="272"/>
      <c r="D31" s="272"/>
      <c r="E31" s="272"/>
      <c r="F31" s="272"/>
      <c r="G31" s="275">
        <v>50</v>
      </c>
      <c r="H31" s="276">
        <v>9</v>
      </c>
      <c r="I31" s="278">
        <f>SUM(G31*H31)</f>
        <v>450</v>
      </c>
      <c r="J31" s="278">
        <v>0</v>
      </c>
      <c r="K31" s="251" t="s">
        <v>152</v>
      </c>
    </row>
    <row r="32" spans="1:12" s="49" customFormat="1" ht="13.5" customHeight="1" x14ac:dyDescent="0.2">
      <c r="A32" s="205"/>
      <c r="B32" s="206"/>
      <c r="C32" s="206"/>
      <c r="D32" s="206"/>
      <c r="E32" s="206"/>
      <c r="F32" s="207"/>
      <c r="G32" s="54"/>
      <c r="H32" s="169"/>
      <c r="I32" s="228"/>
      <c r="J32" s="228"/>
      <c r="K32" s="86"/>
    </row>
    <row r="33" spans="1:11" s="49" customFormat="1" ht="14.25" customHeight="1" x14ac:dyDescent="0.2">
      <c r="A33" s="205"/>
      <c r="B33" s="206"/>
      <c r="C33" s="206"/>
      <c r="D33" s="206"/>
      <c r="E33" s="206"/>
      <c r="F33" s="207"/>
      <c r="G33" s="232"/>
      <c r="H33" s="170"/>
      <c r="I33" s="228"/>
      <c r="J33" s="228"/>
      <c r="K33" s="86"/>
    </row>
    <row r="34" spans="1:11" s="49" customFormat="1" ht="14.25" customHeight="1" x14ac:dyDescent="0.2">
      <c r="A34" s="205"/>
      <c r="B34" s="206"/>
      <c r="C34" s="206"/>
      <c r="D34" s="206"/>
      <c r="E34" s="206"/>
      <c r="F34" s="207"/>
      <c r="G34" s="232"/>
      <c r="H34" s="170"/>
      <c r="I34" s="228"/>
      <c r="J34" s="228"/>
      <c r="K34" s="86"/>
    </row>
    <row r="35" spans="1:11" s="49" customFormat="1" ht="15.75" customHeight="1" thickBot="1" x14ac:dyDescent="0.25">
      <c r="A35" s="166" t="s">
        <v>122</v>
      </c>
      <c r="B35" s="188"/>
      <c r="C35" s="188"/>
      <c r="D35" s="188"/>
      <c r="E35" s="188"/>
      <c r="F35" s="188"/>
      <c r="G35" s="188"/>
      <c r="H35" s="189"/>
      <c r="I35" s="231">
        <f>SUM(I29:I34)</f>
        <v>1250</v>
      </c>
      <c r="J35" s="231">
        <f>SUM(J29:J34)</f>
        <v>0</v>
      </c>
      <c r="K35" s="129"/>
    </row>
    <row r="36" spans="1:11" s="49" customFormat="1" ht="15.75" customHeight="1" thickBot="1" x14ac:dyDescent="0.25">
      <c r="A36" s="171" t="s">
        <v>123</v>
      </c>
      <c r="B36" s="159"/>
      <c r="C36" s="159"/>
      <c r="D36" s="159"/>
      <c r="E36" s="159"/>
      <c r="F36" s="159"/>
      <c r="G36" s="159"/>
      <c r="H36" s="190"/>
      <c r="I36" s="231">
        <f>SUM(I12,I16,I24,I27,I35)</f>
        <v>103788.6</v>
      </c>
      <c r="J36" s="231">
        <f>SUM(J12,J16,J24,J27,J35)</f>
        <v>156189.6</v>
      </c>
      <c r="K36" s="129"/>
    </row>
    <row r="37" spans="1:11" s="49" customFormat="1" ht="12" customHeight="1" thickBot="1" x14ac:dyDescent="0.25">
      <c r="A37" s="184"/>
      <c r="B37" s="185"/>
      <c r="C37" s="185"/>
      <c r="D37" s="185"/>
      <c r="E37" s="185"/>
      <c r="F37" s="185"/>
      <c r="G37" s="185"/>
      <c r="H37" s="185"/>
      <c r="I37" s="185"/>
      <c r="J37" s="186"/>
      <c r="K37" s="187"/>
    </row>
    <row r="38" spans="1:11" s="49" customFormat="1" ht="20.25" customHeight="1" x14ac:dyDescent="0.2">
      <c r="A38" s="282" t="s">
        <v>100</v>
      </c>
      <c r="B38" s="283"/>
      <c r="C38" s="283"/>
      <c r="D38" s="283"/>
      <c r="E38" s="283"/>
      <c r="F38" s="283"/>
      <c r="G38" s="283"/>
      <c r="H38" s="283"/>
      <c r="I38" s="283"/>
      <c r="J38" s="68"/>
      <c r="K38" s="93"/>
    </row>
    <row r="39" spans="1:11" s="62" customFormat="1" ht="42" customHeight="1" x14ac:dyDescent="0.25">
      <c r="A39" s="144" t="s">
        <v>101</v>
      </c>
      <c r="B39" s="145"/>
      <c r="C39" s="145"/>
      <c r="D39" s="145"/>
      <c r="E39" s="145"/>
      <c r="F39" s="146"/>
      <c r="G39" s="81" t="s">
        <v>102</v>
      </c>
      <c r="H39" s="81" t="s">
        <v>80</v>
      </c>
      <c r="I39" s="81" t="s">
        <v>72</v>
      </c>
      <c r="J39" s="81" t="s">
        <v>73</v>
      </c>
      <c r="K39" s="128" t="s">
        <v>103</v>
      </c>
    </row>
    <row r="40" spans="1:11" s="49" customFormat="1" ht="38.25" x14ac:dyDescent="0.2">
      <c r="A40" s="272" t="s">
        <v>153</v>
      </c>
      <c r="B40" s="272"/>
      <c r="C40" s="272"/>
      <c r="D40" s="272"/>
      <c r="E40" s="272"/>
      <c r="F40" s="272"/>
      <c r="G40" s="264">
        <v>750</v>
      </c>
      <c r="H40" s="263">
        <v>16</v>
      </c>
      <c r="I40" s="268">
        <f>SUM(G40*H40)</f>
        <v>12000</v>
      </c>
      <c r="J40" s="268">
        <v>0</v>
      </c>
      <c r="K40" s="265" t="s">
        <v>154</v>
      </c>
    </row>
    <row r="41" spans="1:11" s="49" customFormat="1" ht="12.75" x14ac:dyDescent="0.2">
      <c r="A41" s="211"/>
      <c r="B41" s="212"/>
      <c r="C41" s="212"/>
      <c r="D41" s="212"/>
      <c r="E41" s="212"/>
      <c r="F41" s="213"/>
      <c r="G41" s="54"/>
      <c r="H41" s="224"/>
      <c r="I41" s="228"/>
      <c r="J41" s="228"/>
      <c r="K41" s="86"/>
    </row>
    <row r="42" spans="1:11" s="49" customFormat="1" ht="12.75" x14ac:dyDescent="0.2">
      <c r="A42" s="209"/>
      <c r="B42" s="209"/>
      <c r="C42" s="209"/>
      <c r="D42" s="209"/>
      <c r="E42" s="209"/>
      <c r="F42" s="210"/>
      <c r="G42" s="54"/>
      <c r="H42" s="224"/>
      <c r="I42" s="228"/>
      <c r="J42" s="228"/>
      <c r="K42" s="86"/>
    </row>
    <row r="43" spans="1:11" s="49" customFormat="1" ht="12.75" x14ac:dyDescent="0.2">
      <c r="A43" s="211"/>
      <c r="B43" s="212"/>
      <c r="C43" s="212"/>
      <c r="D43" s="212"/>
      <c r="E43" s="212"/>
      <c r="F43" s="213"/>
      <c r="G43" s="54"/>
      <c r="H43" s="224"/>
      <c r="I43" s="228"/>
      <c r="J43" s="228"/>
      <c r="K43" s="94"/>
    </row>
    <row r="44" spans="1:11" s="62" customFormat="1" ht="25.5" x14ac:dyDescent="0.25">
      <c r="A44" s="144" t="s">
        <v>104</v>
      </c>
      <c r="B44" s="145"/>
      <c r="C44" s="145"/>
      <c r="D44" s="145"/>
      <c r="E44" s="146"/>
      <c r="F44" s="81" t="s">
        <v>89</v>
      </c>
      <c r="G44" s="191" t="s">
        <v>79</v>
      </c>
      <c r="H44" s="192" t="s">
        <v>80</v>
      </c>
      <c r="I44" s="81" t="s">
        <v>72</v>
      </c>
      <c r="J44" s="81" t="s">
        <v>73</v>
      </c>
      <c r="K44" s="128"/>
    </row>
    <row r="45" spans="1:11" s="49" customFormat="1" ht="34.5" customHeight="1" x14ac:dyDescent="0.2">
      <c r="A45" s="272" t="s">
        <v>155</v>
      </c>
      <c r="B45" s="272"/>
      <c r="C45" s="272"/>
      <c r="D45" s="272"/>
      <c r="E45" s="272"/>
      <c r="F45" s="263"/>
      <c r="G45" s="264">
        <v>156</v>
      </c>
      <c r="H45" s="263">
        <v>5</v>
      </c>
      <c r="I45" s="268">
        <f t="shared" ref="I45:I46" si="1">SUM(G45*H45)</f>
        <v>780</v>
      </c>
      <c r="J45" s="268"/>
      <c r="K45" s="265" t="s">
        <v>156</v>
      </c>
    </row>
    <row r="46" spans="1:11" s="49" customFormat="1" ht="36" customHeight="1" x14ac:dyDescent="0.2">
      <c r="A46" s="272" t="s">
        <v>157</v>
      </c>
      <c r="B46" s="272"/>
      <c r="C46" s="272"/>
      <c r="D46" s="272"/>
      <c r="E46" s="272"/>
      <c r="F46" s="263"/>
      <c r="G46" s="264">
        <v>312</v>
      </c>
      <c r="H46" s="263">
        <v>1</v>
      </c>
      <c r="I46" s="268">
        <f t="shared" si="1"/>
        <v>312</v>
      </c>
      <c r="J46" s="268"/>
      <c r="K46" s="265" t="s">
        <v>158</v>
      </c>
    </row>
    <row r="47" spans="1:11" s="49" customFormat="1" ht="38.25" customHeight="1" x14ac:dyDescent="0.2">
      <c r="A47" s="272" t="s">
        <v>159</v>
      </c>
      <c r="B47" s="272"/>
      <c r="C47" s="272"/>
      <c r="D47" s="272"/>
      <c r="E47" s="272"/>
      <c r="F47" s="263">
        <v>250</v>
      </c>
      <c r="G47" s="264">
        <v>0.56000000000000005</v>
      </c>
      <c r="H47" s="263">
        <v>6</v>
      </c>
      <c r="I47" s="268">
        <f>SUM(F47*G47*H47)</f>
        <v>840</v>
      </c>
      <c r="J47" s="268"/>
      <c r="K47" s="280" t="s">
        <v>160</v>
      </c>
    </row>
    <row r="48" spans="1:11" s="49" customFormat="1" ht="14.25" customHeight="1" x14ac:dyDescent="0.2">
      <c r="A48" s="211"/>
      <c r="B48" s="212"/>
      <c r="C48" s="212"/>
      <c r="D48" s="212"/>
      <c r="E48" s="213"/>
      <c r="F48" s="222"/>
      <c r="G48" s="70"/>
      <c r="H48" s="223"/>
      <c r="I48" s="228"/>
      <c r="J48" s="228"/>
      <c r="K48" s="87"/>
    </row>
    <row r="49" spans="1:11" s="49" customFormat="1" ht="13.5" customHeight="1" x14ac:dyDescent="0.2">
      <c r="A49" s="148" t="s">
        <v>105</v>
      </c>
      <c r="B49" s="149"/>
      <c r="C49" s="149"/>
      <c r="D49" s="149"/>
      <c r="E49" s="149"/>
      <c r="F49" s="149"/>
      <c r="G49" s="149"/>
      <c r="H49" s="193"/>
      <c r="I49" s="229">
        <f>SUM(I40:I43,I45:I48)</f>
        <v>13932</v>
      </c>
      <c r="J49" s="229">
        <f>SUM(J40:J43,J45:J48)</f>
        <v>0</v>
      </c>
      <c r="K49" s="152"/>
    </row>
    <row r="50" spans="1:11" s="62" customFormat="1" ht="25.5" x14ac:dyDescent="0.25">
      <c r="A50" s="144" t="s">
        <v>106</v>
      </c>
      <c r="B50" s="145"/>
      <c r="C50" s="145"/>
      <c r="D50" s="145"/>
      <c r="E50" s="145"/>
      <c r="F50" s="145"/>
      <c r="G50" s="145"/>
      <c r="H50" s="81"/>
      <c r="I50" s="81" t="s">
        <v>72</v>
      </c>
      <c r="J50" s="81" t="s">
        <v>73</v>
      </c>
      <c r="K50" s="128" t="s">
        <v>107</v>
      </c>
    </row>
    <row r="51" spans="1:11" s="49" customFormat="1" ht="23.25" customHeight="1" x14ac:dyDescent="0.2">
      <c r="A51" s="270" t="s">
        <v>161</v>
      </c>
      <c r="B51" s="270"/>
      <c r="C51" s="270"/>
      <c r="D51" s="270"/>
      <c r="E51" s="270"/>
      <c r="F51" s="270"/>
      <c r="G51" s="271"/>
      <c r="H51" s="197"/>
      <c r="I51" s="264">
        <v>900</v>
      </c>
      <c r="J51" s="264">
        <v>0</v>
      </c>
      <c r="K51" s="281" t="s">
        <v>162</v>
      </c>
    </row>
    <row r="52" spans="1:11" s="49" customFormat="1" ht="26.25" customHeight="1" x14ac:dyDescent="0.2">
      <c r="A52" s="269" t="s">
        <v>163</v>
      </c>
      <c r="B52" s="270"/>
      <c r="C52" s="270"/>
      <c r="D52" s="270"/>
      <c r="E52" s="270"/>
      <c r="F52" s="270"/>
      <c r="G52" s="271"/>
      <c r="H52" s="197"/>
      <c r="I52" s="264">
        <v>3760</v>
      </c>
      <c r="J52" s="264">
        <v>0</v>
      </c>
      <c r="K52" s="281" t="s">
        <v>164</v>
      </c>
    </row>
    <row r="53" spans="1:11" s="49" customFormat="1" ht="13.5" customHeight="1" x14ac:dyDescent="0.2">
      <c r="A53" s="205"/>
      <c r="B53" s="206"/>
      <c r="C53" s="206"/>
      <c r="D53" s="206"/>
      <c r="E53" s="206"/>
      <c r="F53" s="206"/>
      <c r="G53" s="207"/>
      <c r="H53" s="197"/>
      <c r="I53" s="54"/>
      <c r="J53" s="54"/>
      <c r="K53" s="88"/>
    </row>
    <row r="54" spans="1:11" s="49" customFormat="1" ht="14.25" customHeight="1" x14ac:dyDescent="0.2">
      <c r="A54" s="211"/>
      <c r="B54" s="212"/>
      <c r="C54" s="212"/>
      <c r="D54" s="212"/>
      <c r="E54" s="212"/>
      <c r="F54" s="212"/>
      <c r="G54" s="212"/>
      <c r="H54" s="197"/>
      <c r="I54" s="54"/>
      <c r="J54" s="54"/>
      <c r="K54" s="86"/>
    </row>
    <row r="55" spans="1:11" s="49" customFormat="1" ht="13.5" customHeight="1" x14ac:dyDescent="0.2">
      <c r="A55" s="148" t="s">
        <v>108</v>
      </c>
      <c r="B55" s="149"/>
      <c r="C55" s="149"/>
      <c r="D55" s="149"/>
      <c r="E55" s="149"/>
      <c r="F55" s="149"/>
      <c r="G55" s="149"/>
      <c r="H55" s="198"/>
      <c r="I55" s="151">
        <f>SUM(I51:I54)</f>
        <v>4660</v>
      </c>
      <c r="J55" s="151">
        <f>SUM(J51:J54)</f>
        <v>0</v>
      </c>
      <c r="K55" s="152"/>
    </row>
    <row r="56" spans="1:11" s="62" customFormat="1" ht="25.5" x14ac:dyDescent="0.25">
      <c r="A56" s="194" t="s">
        <v>109</v>
      </c>
      <c r="B56" s="195"/>
      <c r="C56" s="195"/>
      <c r="D56" s="195"/>
      <c r="E56" s="195"/>
      <c r="F56" s="195"/>
      <c r="G56" s="196"/>
      <c r="H56" s="128"/>
      <c r="I56" s="128" t="s">
        <v>72</v>
      </c>
      <c r="J56" s="128" t="s">
        <v>73</v>
      </c>
      <c r="K56" s="128" t="s">
        <v>110</v>
      </c>
    </row>
    <row r="57" spans="1:11" s="62" customFormat="1" ht="18" customHeight="1" x14ac:dyDescent="0.2">
      <c r="A57" s="269" t="s">
        <v>165</v>
      </c>
      <c r="B57" s="270"/>
      <c r="C57" s="270"/>
      <c r="D57" s="270"/>
      <c r="E57" s="270"/>
      <c r="F57" s="270"/>
      <c r="G57" s="270"/>
      <c r="H57" s="174"/>
      <c r="I57" s="264">
        <v>2750</v>
      </c>
      <c r="J57" s="264"/>
      <c r="K57" s="267" t="s">
        <v>166</v>
      </c>
    </row>
    <row r="58" spans="1:11" s="62" customFormat="1" ht="18" customHeight="1" x14ac:dyDescent="0.2">
      <c r="A58" s="269" t="s">
        <v>167</v>
      </c>
      <c r="B58" s="270"/>
      <c r="C58" s="270"/>
      <c r="D58" s="270"/>
      <c r="E58" s="270"/>
      <c r="F58" s="270"/>
      <c r="G58" s="270"/>
      <c r="H58" s="174"/>
      <c r="I58" s="264">
        <v>100</v>
      </c>
      <c r="J58" s="264"/>
      <c r="K58" s="265" t="s">
        <v>168</v>
      </c>
    </row>
    <row r="59" spans="1:11" s="49" customFormat="1" ht="13.5" customHeight="1" x14ac:dyDescent="0.2">
      <c r="A59" s="220"/>
      <c r="B59" s="221"/>
      <c r="C59" s="221"/>
      <c r="D59" s="221"/>
      <c r="E59" s="221"/>
      <c r="F59" s="221"/>
      <c r="G59" s="221"/>
      <c r="H59" s="174"/>
      <c r="I59" s="72"/>
      <c r="J59" s="72"/>
      <c r="K59" s="86"/>
    </row>
    <row r="60" spans="1:11" s="49" customFormat="1" ht="14.25" customHeight="1" x14ac:dyDescent="0.2">
      <c r="A60" s="211"/>
      <c r="B60" s="212"/>
      <c r="C60" s="212"/>
      <c r="D60" s="212"/>
      <c r="E60" s="212"/>
      <c r="F60" s="212"/>
      <c r="G60" s="212"/>
      <c r="H60" s="174"/>
      <c r="I60" s="54"/>
      <c r="J60" s="54"/>
      <c r="K60" s="86"/>
    </row>
    <row r="61" spans="1:11" s="49" customFormat="1" ht="14.25" customHeight="1" x14ac:dyDescent="0.2">
      <c r="A61" s="148" t="s">
        <v>111</v>
      </c>
      <c r="B61" s="149"/>
      <c r="C61" s="149"/>
      <c r="D61" s="149"/>
      <c r="E61" s="149"/>
      <c r="F61" s="149"/>
      <c r="G61" s="149"/>
      <c r="H61" s="198"/>
      <c r="I61" s="151">
        <f>SUM(I57:I60)</f>
        <v>2850</v>
      </c>
      <c r="J61" s="151">
        <f>SUM(J57:J60)</f>
        <v>0</v>
      </c>
      <c r="K61" s="152"/>
    </row>
    <row r="62" spans="1:11" s="49" customFormat="1" ht="13.5" thickBot="1" x14ac:dyDescent="0.25">
      <c r="A62" s="175" t="s">
        <v>124</v>
      </c>
      <c r="B62" s="176"/>
      <c r="C62" s="176"/>
      <c r="D62" s="176"/>
      <c r="E62" s="176"/>
      <c r="F62" s="176"/>
      <c r="G62" s="176"/>
      <c r="H62" s="177"/>
      <c r="I62" s="76">
        <f>SUM(I49,I55,I61)</f>
        <v>21442</v>
      </c>
      <c r="J62" s="76">
        <f>SUM(J49,J55,J61)</f>
        <v>0</v>
      </c>
      <c r="K62" s="152"/>
    </row>
    <row r="63" spans="1:11" s="16" customFormat="1" ht="11.25" customHeight="1" thickBot="1" x14ac:dyDescent="0.25">
      <c r="A63" s="202"/>
      <c r="B63" s="203"/>
      <c r="C63" s="203"/>
      <c r="D63" s="203"/>
      <c r="E63" s="203"/>
      <c r="F63" s="203"/>
      <c r="G63" s="203"/>
      <c r="H63" s="203"/>
      <c r="I63" s="203"/>
      <c r="J63" s="204"/>
      <c r="K63" s="77"/>
    </row>
    <row r="64" spans="1:11" s="16" customFormat="1" ht="26.25" customHeight="1" thickBot="1" x14ac:dyDescent="0.25">
      <c r="A64" s="199" t="s">
        <v>125</v>
      </c>
      <c r="B64" s="200"/>
      <c r="C64" s="200"/>
      <c r="D64" s="200"/>
      <c r="E64" s="200"/>
      <c r="F64" s="200"/>
      <c r="G64" s="200"/>
      <c r="H64" s="201"/>
      <c r="I64" s="161">
        <f>SUM(I36,I62)</f>
        <v>125230.6</v>
      </c>
      <c r="J64" s="161">
        <f>SUM(J36,J62)</f>
        <v>156189.6</v>
      </c>
      <c r="K64" s="162"/>
    </row>
  </sheetData>
  <mergeCells count="66">
    <mergeCell ref="A64:G64"/>
    <mergeCell ref="A2:C2"/>
    <mergeCell ref="D2:K2"/>
    <mergeCell ref="A58:G58"/>
    <mergeCell ref="A59:G59"/>
    <mergeCell ref="A60:G60"/>
    <mergeCell ref="A61:G61"/>
    <mergeCell ref="A62:G62"/>
    <mergeCell ref="A63:J63"/>
    <mergeCell ref="A52:G52"/>
    <mergeCell ref="A53:G53"/>
    <mergeCell ref="A54:G54"/>
    <mergeCell ref="A55:G55"/>
    <mergeCell ref="A56:G56"/>
    <mergeCell ref="A57:G57"/>
    <mergeCell ref="A46:E46"/>
    <mergeCell ref="A47:E47"/>
    <mergeCell ref="A48:E48"/>
    <mergeCell ref="A49:G49"/>
    <mergeCell ref="A50:G50"/>
    <mergeCell ref="A51:G51"/>
    <mergeCell ref="A40:F40"/>
    <mergeCell ref="A41:F41"/>
    <mergeCell ref="A42:F42"/>
    <mergeCell ref="A43:F43"/>
    <mergeCell ref="A44:E44"/>
    <mergeCell ref="A45:E45"/>
    <mergeCell ref="A34:F34"/>
    <mergeCell ref="A35:H35"/>
    <mergeCell ref="A36:H36"/>
    <mergeCell ref="A37:J37"/>
    <mergeCell ref="A38:I38"/>
    <mergeCell ref="A39:F39"/>
    <mergeCell ref="A29:F29"/>
    <mergeCell ref="A30:F30"/>
    <mergeCell ref="A31:F31"/>
    <mergeCell ref="A32:F32"/>
    <mergeCell ref="A33:F33"/>
    <mergeCell ref="A23:G23"/>
    <mergeCell ref="A24:G24"/>
    <mergeCell ref="A25:F25"/>
    <mergeCell ref="A26:F26"/>
    <mergeCell ref="A27:G27"/>
    <mergeCell ref="A28:F28"/>
    <mergeCell ref="A17:E17"/>
    <mergeCell ref="A18:E18"/>
    <mergeCell ref="A19:E19"/>
    <mergeCell ref="A20:E20"/>
    <mergeCell ref="A21:E21"/>
    <mergeCell ref="A22:E22"/>
    <mergeCell ref="A11:D11"/>
    <mergeCell ref="A12:G12"/>
    <mergeCell ref="A13:G13"/>
    <mergeCell ref="A14:F14"/>
    <mergeCell ref="A15:G15"/>
    <mergeCell ref="A16:G16"/>
    <mergeCell ref="A5:J5"/>
    <mergeCell ref="A6:D6"/>
    <mergeCell ref="A7:D7"/>
    <mergeCell ref="A8:D8"/>
    <mergeCell ref="A9:D9"/>
    <mergeCell ref="A10:D10"/>
    <mergeCell ref="A1:K1"/>
    <mergeCell ref="A3:C3"/>
    <mergeCell ref="D3:K3"/>
    <mergeCell ref="A4:H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69" r:id="rId3" name="Check Box 1">
              <controlPr defaultSize="0" autoFill="0" autoLine="0" autoPict="0">
                <anchor moveWithCells="1">
                  <from>
                    <xdr:col>0</xdr:col>
                    <xdr:colOff>85725</xdr:colOff>
                    <xdr:row>14</xdr:row>
                    <xdr:rowOff>66675</xdr:rowOff>
                  </from>
                  <to>
                    <xdr:col>6</xdr:col>
                    <xdr:colOff>476250</xdr:colOff>
                    <xdr:row>14</xdr:row>
                    <xdr:rowOff>285750</xdr:rowOff>
                  </to>
                </anchor>
              </controlPr>
            </control>
          </mc:Choice>
        </mc:AlternateContent>
        <mc:AlternateContent xmlns:mc="http://schemas.openxmlformats.org/markup-compatibility/2006">
          <mc:Choice Requires="x14">
            <control shapeId="7170" r:id="rId4" name="Check Box 2">
              <controlPr defaultSize="0" autoFill="0" autoLine="0" autoPict="0">
                <anchor moveWithCells="1">
                  <from>
                    <xdr:col>0</xdr:col>
                    <xdr:colOff>76200</xdr:colOff>
                    <xdr:row>22</xdr:row>
                    <xdr:rowOff>47625</xdr:rowOff>
                  </from>
                  <to>
                    <xdr:col>6</xdr:col>
                    <xdr:colOff>609600</xdr:colOff>
                    <xdr:row>22</xdr:row>
                    <xdr:rowOff>266700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3D596-E54E-42D2-89EE-0CC4397197C4}">
  <sheetPr codeName="Sheet6"/>
  <dimension ref="A1:M68"/>
  <sheetViews>
    <sheetView workbookViewId="0">
      <selection activeCell="I72" sqref="I72"/>
    </sheetView>
  </sheetViews>
  <sheetFormatPr defaultRowHeight="15" x14ac:dyDescent="0.25"/>
  <cols>
    <col min="1" max="1" width="10.7109375" style="42" customWidth="1"/>
    <col min="2" max="2" width="13.7109375" style="42" customWidth="1"/>
    <col min="3" max="3" width="7.85546875" style="42" customWidth="1"/>
    <col min="4" max="4" width="16.85546875" style="42" customWidth="1"/>
    <col min="5" max="5" width="11.7109375" style="42" customWidth="1"/>
    <col min="6" max="6" width="9.85546875" style="42" customWidth="1"/>
    <col min="7" max="7" width="10.28515625" style="42" customWidth="1"/>
    <col min="8" max="8" width="10.42578125" style="42" customWidth="1"/>
    <col min="9" max="9" width="13.42578125" style="42" customWidth="1"/>
    <col min="10" max="10" width="11.28515625" style="42" customWidth="1"/>
    <col min="11" max="11" width="71.28515625" style="179" customWidth="1"/>
    <col min="12" max="16384" width="9.140625" style="42"/>
  </cols>
  <sheetData>
    <row r="1" spans="1:13" ht="15" customHeight="1" thickBot="1" x14ac:dyDescent="0.3">
      <c r="A1" s="45" t="s">
        <v>115</v>
      </c>
      <c r="B1" s="45"/>
      <c r="C1" s="45"/>
      <c r="D1" s="45"/>
      <c r="E1" s="45"/>
      <c r="F1" s="45"/>
      <c r="G1" s="45"/>
      <c r="H1" s="45"/>
      <c r="I1" s="45"/>
      <c r="J1" s="45"/>
      <c r="K1" s="45"/>
      <c r="L1" s="46"/>
      <c r="M1" s="178"/>
    </row>
    <row r="2" spans="1:13" s="178" customFormat="1" x14ac:dyDescent="0.25">
      <c r="A2" s="287" t="s">
        <v>116</v>
      </c>
      <c r="B2" s="287"/>
      <c r="C2" s="287" t="s">
        <v>170</v>
      </c>
      <c r="D2" s="287"/>
      <c r="E2" s="287"/>
      <c r="F2" s="287"/>
      <c r="G2" s="287"/>
      <c r="H2" s="287"/>
      <c r="I2" s="287"/>
      <c r="J2" s="287"/>
      <c r="K2" s="287"/>
    </row>
    <row r="3" spans="1:13" s="178" customFormat="1" x14ac:dyDescent="0.25">
      <c r="A3" s="288" t="s">
        <v>117</v>
      </c>
      <c r="B3" s="288"/>
      <c r="C3" s="288"/>
      <c r="D3" s="288" t="s">
        <v>171</v>
      </c>
      <c r="E3" s="288"/>
      <c r="F3" s="288"/>
      <c r="G3" s="288"/>
      <c r="H3" s="288"/>
      <c r="I3" s="288"/>
      <c r="J3" s="288"/>
      <c r="K3" s="288"/>
    </row>
    <row r="4" spans="1:13" s="178" customFormat="1" ht="8.25" customHeight="1" x14ac:dyDescent="0.25">
      <c r="A4" s="288"/>
      <c r="B4" s="288"/>
      <c r="C4" s="288"/>
      <c r="D4" s="288"/>
      <c r="E4" s="288"/>
      <c r="F4" s="288"/>
      <c r="G4" s="288"/>
      <c r="H4" s="288"/>
      <c r="I4" s="288"/>
      <c r="J4" s="288"/>
      <c r="K4" s="288"/>
    </row>
    <row r="5" spans="1:13" s="49" customFormat="1" ht="38.25" customHeight="1" x14ac:dyDescent="0.2">
      <c r="A5" s="78" t="s">
        <v>71</v>
      </c>
      <c r="B5" s="79"/>
      <c r="C5" s="79"/>
      <c r="D5" s="79"/>
      <c r="E5" s="79"/>
      <c r="F5" s="79"/>
      <c r="G5" s="79"/>
      <c r="H5" s="80"/>
      <c r="I5" s="81" t="s">
        <v>72</v>
      </c>
      <c r="J5" s="81" t="s">
        <v>73</v>
      </c>
      <c r="K5" s="82" t="s">
        <v>74</v>
      </c>
    </row>
    <row r="6" spans="1:13" s="62" customFormat="1" ht="16.5" customHeight="1" x14ac:dyDescent="0.25">
      <c r="A6" s="284" t="s">
        <v>75</v>
      </c>
      <c r="B6" s="285"/>
      <c r="C6" s="285"/>
      <c r="D6" s="285"/>
      <c r="E6" s="285"/>
      <c r="F6" s="285"/>
      <c r="G6" s="285"/>
      <c r="H6" s="285"/>
      <c r="I6" s="285"/>
      <c r="J6" s="286"/>
      <c r="K6" s="291"/>
    </row>
    <row r="7" spans="1:13" s="62" customFormat="1" ht="38.25" x14ac:dyDescent="0.25">
      <c r="A7" s="125" t="s">
        <v>76</v>
      </c>
      <c r="B7" s="126"/>
      <c r="C7" s="126"/>
      <c r="D7" s="127"/>
      <c r="E7" s="81" t="s">
        <v>77</v>
      </c>
      <c r="F7" s="81" t="s">
        <v>78</v>
      </c>
      <c r="G7" s="81" t="s">
        <v>79</v>
      </c>
      <c r="H7" s="81" t="s">
        <v>80</v>
      </c>
      <c r="I7" s="81" t="s">
        <v>72</v>
      </c>
      <c r="J7" s="81" t="s">
        <v>73</v>
      </c>
      <c r="K7" s="128" t="s">
        <v>82</v>
      </c>
    </row>
    <row r="8" spans="1:13" s="49" customFormat="1" ht="30.75" customHeight="1" x14ac:dyDescent="0.2">
      <c r="A8" s="269" t="s">
        <v>172</v>
      </c>
      <c r="B8" s="270"/>
      <c r="C8" s="270"/>
      <c r="D8" s="271"/>
      <c r="E8" s="263">
        <v>0.75</v>
      </c>
      <c r="F8" s="263">
        <v>8</v>
      </c>
      <c r="G8" s="264">
        <v>28.45</v>
      </c>
      <c r="H8" s="263">
        <v>189</v>
      </c>
      <c r="I8" s="268">
        <f>SUM(E8*F8*G8*H8)</f>
        <v>32262.3</v>
      </c>
      <c r="J8" s="268">
        <v>0</v>
      </c>
      <c r="K8" s="251" t="s">
        <v>173</v>
      </c>
    </row>
    <row r="9" spans="1:13" s="49" customFormat="1" ht="41.25" customHeight="1" x14ac:dyDescent="0.2">
      <c r="A9" s="269" t="s">
        <v>174</v>
      </c>
      <c r="B9" s="270"/>
      <c r="C9" s="270"/>
      <c r="D9" s="271"/>
      <c r="E9" s="263">
        <v>2</v>
      </c>
      <c r="F9" s="263">
        <v>8</v>
      </c>
      <c r="G9" s="264">
        <v>20.37</v>
      </c>
      <c r="H9" s="263">
        <v>189</v>
      </c>
      <c r="I9" s="268">
        <f t="shared" ref="I9" si="0">SUM(E9*F9*G9*H9)</f>
        <v>61598.880000000005</v>
      </c>
      <c r="J9" s="268">
        <v>0</v>
      </c>
      <c r="K9" s="251" t="s">
        <v>175</v>
      </c>
    </row>
    <row r="10" spans="1:13" s="49" customFormat="1" ht="47.25" customHeight="1" x14ac:dyDescent="0.2">
      <c r="A10" s="270" t="s">
        <v>176</v>
      </c>
      <c r="B10" s="270"/>
      <c r="C10" s="270"/>
      <c r="D10" s="271"/>
      <c r="E10" s="263">
        <v>16</v>
      </c>
      <c r="F10" s="263">
        <v>8</v>
      </c>
      <c r="G10" s="264">
        <v>17.36</v>
      </c>
      <c r="H10" s="263">
        <v>189</v>
      </c>
      <c r="I10" s="268">
        <f>SUM(E10*F10*G10*H10)</f>
        <v>419973.12</v>
      </c>
      <c r="J10" s="268">
        <v>0</v>
      </c>
      <c r="K10" s="251" t="s">
        <v>177</v>
      </c>
    </row>
    <row r="11" spans="1:13" s="49" customFormat="1" ht="39" customHeight="1" x14ac:dyDescent="0.2">
      <c r="A11" s="269" t="s">
        <v>178</v>
      </c>
      <c r="B11" s="270"/>
      <c r="C11" s="270"/>
      <c r="D11" s="271"/>
      <c r="E11" s="263">
        <v>1</v>
      </c>
      <c r="F11" s="263">
        <v>8</v>
      </c>
      <c r="G11" s="264">
        <v>28.45</v>
      </c>
      <c r="H11" s="263">
        <v>189</v>
      </c>
      <c r="I11" s="268">
        <f t="shared" ref="I11:I13" si="1">SUM(E11*F11*G11*H11)</f>
        <v>43016.4</v>
      </c>
      <c r="J11" s="268">
        <v>0</v>
      </c>
      <c r="K11" s="251" t="s">
        <v>179</v>
      </c>
    </row>
    <row r="12" spans="1:13" s="49" customFormat="1" ht="34.5" customHeight="1" x14ac:dyDescent="0.2">
      <c r="A12" s="269" t="s">
        <v>180</v>
      </c>
      <c r="B12" s="270"/>
      <c r="C12" s="270"/>
      <c r="D12" s="271"/>
      <c r="E12" s="263">
        <v>1</v>
      </c>
      <c r="F12" s="263">
        <v>8</v>
      </c>
      <c r="G12" s="264">
        <v>17.36</v>
      </c>
      <c r="H12" s="263">
        <v>189</v>
      </c>
      <c r="I12" s="268">
        <f t="shared" si="1"/>
        <v>26248.32</v>
      </c>
      <c r="J12" s="268">
        <v>0</v>
      </c>
      <c r="K12" s="251" t="s">
        <v>181</v>
      </c>
    </row>
    <row r="13" spans="1:13" s="49" customFormat="1" ht="45" customHeight="1" x14ac:dyDescent="0.2">
      <c r="A13" s="270" t="s">
        <v>182</v>
      </c>
      <c r="B13" s="270"/>
      <c r="C13" s="270"/>
      <c r="D13" s="271"/>
      <c r="E13" s="263">
        <v>0.75</v>
      </c>
      <c r="F13" s="263">
        <v>8</v>
      </c>
      <c r="G13" s="264">
        <v>18.39</v>
      </c>
      <c r="H13" s="263">
        <v>189</v>
      </c>
      <c r="I13" s="268">
        <f t="shared" si="1"/>
        <v>20854.260000000002</v>
      </c>
      <c r="J13" s="268">
        <v>0</v>
      </c>
      <c r="K13" s="251" t="s">
        <v>183</v>
      </c>
    </row>
    <row r="14" spans="1:13" s="49" customFormat="1" ht="12.75" x14ac:dyDescent="0.2">
      <c r="A14" s="211"/>
      <c r="B14" s="212"/>
      <c r="C14" s="212"/>
      <c r="D14" s="213"/>
      <c r="E14" s="53"/>
      <c r="F14" s="53"/>
      <c r="G14" s="228"/>
      <c r="H14" s="53"/>
      <c r="I14" s="250"/>
      <c r="J14" s="250"/>
      <c r="K14" s="88"/>
    </row>
    <row r="15" spans="1:13" s="49" customFormat="1" ht="13.5" customHeight="1" thickBot="1" x14ac:dyDescent="0.25">
      <c r="A15" s="166" t="s">
        <v>118</v>
      </c>
      <c r="B15" s="59"/>
      <c r="C15" s="59"/>
      <c r="D15" s="59"/>
      <c r="E15" s="59"/>
      <c r="F15" s="59"/>
      <c r="G15" s="59"/>
      <c r="H15" s="167"/>
      <c r="I15" s="295">
        <f>SUM(I8:I14)</f>
        <v>603953.27999999991</v>
      </c>
      <c r="J15" s="295">
        <f>SUM(J8:J14)</f>
        <v>0</v>
      </c>
      <c r="K15" s="129"/>
    </row>
    <row r="16" spans="1:13" s="62" customFormat="1" ht="25.5" x14ac:dyDescent="0.25">
      <c r="A16" s="130" t="s">
        <v>84</v>
      </c>
      <c r="B16" s="131"/>
      <c r="C16" s="131"/>
      <c r="D16" s="131"/>
      <c r="E16" s="131"/>
      <c r="F16" s="131"/>
      <c r="G16" s="131"/>
      <c r="H16" s="181"/>
      <c r="I16" s="81" t="s">
        <v>72</v>
      </c>
      <c r="J16" s="81" t="s">
        <v>73</v>
      </c>
      <c r="K16" s="128" t="s">
        <v>85</v>
      </c>
    </row>
    <row r="17" spans="1:12" s="113" customFormat="1" ht="33.75" customHeight="1" x14ac:dyDescent="0.2">
      <c r="A17" s="269" t="s">
        <v>136</v>
      </c>
      <c r="B17" s="270"/>
      <c r="C17" s="270"/>
      <c r="D17" s="270"/>
      <c r="E17" s="270"/>
      <c r="F17" s="271"/>
      <c r="G17" s="292">
        <v>0.33</v>
      </c>
      <c r="H17" s="182"/>
      <c r="I17" s="293">
        <f>SUM(I15*G17)</f>
        <v>199304.58239999998</v>
      </c>
      <c r="J17" s="293">
        <v>0</v>
      </c>
      <c r="K17" s="265" t="s">
        <v>184</v>
      </c>
    </row>
    <row r="18" spans="1:12" s="49" customFormat="1" ht="25.5" customHeight="1" x14ac:dyDescent="0.2">
      <c r="A18" s="55"/>
      <c r="B18" s="56"/>
      <c r="C18" s="56"/>
      <c r="D18" s="56"/>
      <c r="E18" s="56"/>
      <c r="F18" s="56"/>
      <c r="G18" s="56"/>
      <c r="H18" s="182"/>
      <c r="I18" s="250"/>
      <c r="J18" s="250"/>
      <c r="K18" s="94"/>
    </row>
    <row r="19" spans="1:12" s="49" customFormat="1" ht="13.5" thickBot="1" x14ac:dyDescent="0.25">
      <c r="A19" s="166" t="s">
        <v>119</v>
      </c>
      <c r="B19" s="59"/>
      <c r="C19" s="59"/>
      <c r="D19" s="59"/>
      <c r="E19" s="59"/>
      <c r="F19" s="59"/>
      <c r="G19" s="59"/>
      <c r="H19" s="64"/>
      <c r="I19" s="295">
        <f>SUM(I17)</f>
        <v>199304.58239999998</v>
      </c>
      <c r="J19" s="295">
        <f>SUM(J17)</f>
        <v>0</v>
      </c>
      <c r="K19" s="129"/>
    </row>
    <row r="20" spans="1:12" s="62" customFormat="1" ht="25.5" x14ac:dyDescent="0.25">
      <c r="A20" s="134" t="s">
        <v>88</v>
      </c>
      <c r="B20" s="135"/>
      <c r="C20" s="135"/>
      <c r="D20" s="135"/>
      <c r="E20" s="136"/>
      <c r="F20" s="81" t="s">
        <v>89</v>
      </c>
      <c r="G20" s="81" t="s">
        <v>79</v>
      </c>
      <c r="H20" s="81" t="s">
        <v>80</v>
      </c>
      <c r="I20" s="81" t="s">
        <v>72</v>
      </c>
      <c r="J20" s="81" t="s">
        <v>73</v>
      </c>
      <c r="K20" s="128" t="s">
        <v>82</v>
      </c>
    </row>
    <row r="21" spans="1:12" s="49" customFormat="1" ht="60.75" customHeight="1" x14ac:dyDescent="0.2">
      <c r="A21" s="269" t="s">
        <v>185</v>
      </c>
      <c r="B21" s="270"/>
      <c r="C21" s="270"/>
      <c r="D21" s="270"/>
      <c r="E21" s="271"/>
      <c r="F21" s="263"/>
      <c r="G21" s="264">
        <v>106</v>
      </c>
      <c r="H21" s="263">
        <v>50</v>
      </c>
      <c r="I21" s="268">
        <f>SUM(G21*H21)</f>
        <v>5300</v>
      </c>
      <c r="J21" s="268">
        <v>0</v>
      </c>
      <c r="K21" s="267" t="s">
        <v>186</v>
      </c>
    </row>
    <row r="22" spans="1:12" s="49" customFormat="1" ht="37.5" customHeight="1" x14ac:dyDescent="0.2">
      <c r="A22" s="269" t="s">
        <v>187</v>
      </c>
      <c r="B22" s="270"/>
      <c r="C22" s="270"/>
      <c r="D22" s="270"/>
      <c r="E22" s="271"/>
      <c r="F22" s="263">
        <v>100</v>
      </c>
      <c r="G22" s="264">
        <v>0.56000000000000005</v>
      </c>
      <c r="H22" s="263">
        <v>6</v>
      </c>
      <c r="I22" s="268">
        <f>SUM(F22*G22*H22)</f>
        <v>336.00000000000006</v>
      </c>
      <c r="J22" s="294">
        <v>0</v>
      </c>
      <c r="K22" s="281" t="s">
        <v>188</v>
      </c>
    </row>
    <row r="23" spans="1:12" s="49" customFormat="1" ht="49.5" customHeight="1" x14ac:dyDescent="0.2">
      <c r="A23" s="270" t="s">
        <v>189</v>
      </c>
      <c r="B23" s="270"/>
      <c r="C23" s="270"/>
      <c r="D23" s="270"/>
      <c r="E23" s="271"/>
      <c r="F23" s="263"/>
      <c r="G23" s="263">
        <v>312</v>
      </c>
      <c r="H23" s="263">
        <v>10</v>
      </c>
      <c r="I23" s="268">
        <f>SUM(G23*H23)</f>
        <v>3120</v>
      </c>
      <c r="J23" s="268">
        <v>0</v>
      </c>
      <c r="K23" s="281" t="s">
        <v>190</v>
      </c>
    </row>
    <row r="24" spans="1:12" s="49" customFormat="1" ht="38.25" customHeight="1" x14ac:dyDescent="0.2">
      <c r="A24" s="269" t="s">
        <v>191</v>
      </c>
      <c r="B24" s="270"/>
      <c r="C24" s="270"/>
      <c r="D24" s="270"/>
      <c r="E24" s="271"/>
      <c r="F24" s="263">
        <v>160</v>
      </c>
      <c r="G24" s="264">
        <v>0.56000000000000005</v>
      </c>
      <c r="H24" s="263">
        <v>189</v>
      </c>
      <c r="I24" s="268">
        <f>SUM(F24*G24*H24)</f>
        <v>16934.400000000001</v>
      </c>
      <c r="J24" s="294">
        <v>0</v>
      </c>
      <c r="K24" s="265" t="s">
        <v>192</v>
      </c>
    </row>
    <row r="25" spans="1:12" s="49" customFormat="1" ht="12.75" x14ac:dyDescent="0.2">
      <c r="A25" s="208"/>
      <c r="B25" s="209"/>
      <c r="C25" s="209"/>
      <c r="D25" s="209"/>
      <c r="E25" s="210"/>
      <c r="F25" s="53"/>
      <c r="G25" s="228"/>
      <c r="H25" s="53"/>
      <c r="I25" s="250"/>
      <c r="J25" s="250"/>
      <c r="K25" s="87"/>
    </row>
    <row r="26" spans="1:12" s="49" customFormat="1" ht="25.5" customHeight="1" x14ac:dyDescent="0.2">
      <c r="A26" s="55"/>
      <c r="B26" s="56"/>
      <c r="C26" s="56"/>
      <c r="D26" s="56"/>
      <c r="E26" s="56"/>
      <c r="F26" s="56"/>
      <c r="G26" s="56"/>
      <c r="H26" s="53"/>
      <c r="I26" s="250"/>
      <c r="J26" s="250"/>
      <c r="K26" s="90"/>
      <c r="L26" s="63"/>
    </row>
    <row r="27" spans="1:12" s="49" customFormat="1" ht="13.5" thickBot="1" x14ac:dyDescent="0.25">
      <c r="A27" s="166" t="s">
        <v>120</v>
      </c>
      <c r="B27" s="59"/>
      <c r="C27" s="59"/>
      <c r="D27" s="59"/>
      <c r="E27" s="59"/>
      <c r="F27" s="59"/>
      <c r="G27" s="59"/>
      <c r="H27" s="168"/>
      <c r="I27" s="295">
        <f>SUM(I21:I25)</f>
        <v>25690.400000000001</v>
      </c>
      <c r="J27" s="295">
        <f>SUM(J21:J25)</f>
        <v>0</v>
      </c>
      <c r="K27" s="129"/>
    </row>
    <row r="28" spans="1:12" s="62" customFormat="1" ht="38.25" x14ac:dyDescent="0.25">
      <c r="A28" s="134" t="s">
        <v>91</v>
      </c>
      <c r="B28" s="135"/>
      <c r="C28" s="135"/>
      <c r="D28" s="135"/>
      <c r="E28" s="135"/>
      <c r="F28" s="136"/>
      <c r="G28" s="81" t="s">
        <v>92</v>
      </c>
      <c r="H28" s="81"/>
      <c r="I28" s="81" t="s">
        <v>72</v>
      </c>
      <c r="J28" s="81" t="s">
        <v>73</v>
      </c>
      <c r="K28" s="128" t="s">
        <v>93</v>
      </c>
    </row>
    <row r="29" spans="1:12" s="49" customFormat="1" ht="13.5" customHeight="1" x14ac:dyDescent="0.2">
      <c r="A29" s="50"/>
      <c r="B29" s="51"/>
      <c r="C29" s="51"/>
      <c r="D29" s="51"/>
      <c r="E29" s="51"/>
      <c r="F29" s="52"/>
      <c r="G29" s="54">
        <v>0</v>
      </c>
      <c r="H29" s="183"/>
      <c r="I29" s="228">
        <v>0</v>
      </c>
      <c r="J29" s="228">
        <v>0</v>
      </c>
      <c r="K29" s="91"/>
      <c r="L29" s="63"/>
    </row>
    <row r="30" spans="1:12" s="49" customFormat="1" ht="13.5" thickBot="1" x14ac:dyDescent="0.25">
      <c r="A30" s="166" t="s">
        <v>121</v>
      </c>
      <c r="B30" s="59"/>
      <c r="C30" s="59"/>
      <c r="D30" s="59"/>
      <c r="E30" s="59"/>
      <c r="F30" s="59"/>
      <c r="G30" s="59"/>
      <c r="H30" s="64"/>
      <c r="I30" s="231">
        <f>SUM(I29)</f>
        <v>0</v>
      </c>
      <c r="J30" s="231">
        <f>SUM(J29)</f>
        <v>0</v>
      </c>
      <c r="K30" s="129"/>
    </row>
    <row r="31" spans="1:12" s="62" customFormat="1" ht="25.5" x14ac:dyDescent="0.25">
      <c r="A31" s="134" t="s">
        <v>95</v>
      </c>
      <c r="B31" s="135"/>
      <c r="C31" s="135"/>
      <c r="D31" s="135"/>
      <c r="E31" s="135"/>
      <c r="F31" s="136"/>
      <c r="G31" s="81" t="s">
        <v>92</v>
      </c>
      <c r="H31" s="81" t="s">
        <v>96</v>
      </c>
      <c r="I31" s="81" t="s">
        <v>72</v>
      </c>
      <c r="J31" s="81" t="s">
        <v>73</v>
      </c>
      <c r="K31" s="128" t="s">
        <v>97</v>
      </c>
    </row>
    <row r="32" spans="1:12" s="49" customFormat="1" ht="27" customHeight="1" x14ac:dyDescent="0.2">
      <c r="A32" s="269" t="s">
        <v>193</v>
      </c>
      <c r="B32" s="270"/>
      <c r="C32" s="270"/>
      <c r="D32" s="270"/>
      <c r="E32" s="270"/>
      <c r="F32" s="271"/>
      <c r="G32" s="264">
        <v>20</v>
      </c>
      <c r="H32" s="263">
        <v>20</v>
      </c>
      <c r="I32" s="264">
        <f>SUM(G32*H32)</f>
        <v>400</v>
      </c>
      <c r="J32" s="264">
        <v>0</v>
      </c>
      <c r="K32" s="267" t="s">
        <v>194</v>
      </c>
    </row>
    <row r="33" spans="1:11" s="49" customFormat="1" ht="29.25" customHeight="1" x14ac:dyDescent="0.2">
      <c r="A33" s="272" t="s">
        <v>195</v>
      </c>
      <c r="B33" s="272"/>
      <c r="C33" s="272"/>
      <c r="D33" s="272"/>
      <c r="E33" s="272"/>
      <c r="F33" s="272"/>
      <c r="G33" s="264">
        <v>0.24</v>
      </c>
      <c r="H33" s="263">
        <v>1000</v>
      </c>
      <c r="I33" s="264">
        <f>SUM(G33*H33)</f>
        <v>240</v>
      </c>
      <c r="J33" s="264">
        <v>0</v>
      </c>
      <c r="K33" s="251" t="s">
        <v>196</v>
      </c>
    </row>
    <row r="34" spans="1:11" s="49" customFormat="1" ht="37.5" customHeight="1" x14ac:dyDescent="0.2">
      <c r="A34" s="269" t="s">
        <v>149</v>
      </c>
      <c r="B34" s="270"/>
      <c r="C34" s="270"/>
      <c r="D34" s="270"/>
      <c r="E34" s="270"/>
      <c r="F34" s="271"/>
      <c r="G34" s="264">
        <v>80</v>
      </c>
      <c r="H34" s="263">
        <v>90</v>
      </c>
      <c r="I34" s="264">
        <f>SUM(G34*H34)</f>
        <v>7200</v>
      </c>
      <c r="J34" s="264">
        <v>0</v>
      </c>
      <c r="K34" s="251" t="s">
        <v>197</v>
      </c>
    </row>
    <row r="35" spans="1:11" s="49" customFormat="1" ht="32.25" customHeight="1" x14ac:dyDescent="0.2">
      <c r="A35" s="269" t="s">
        <v>198</v>
      </c>
      <c r="B35" s="270"/>
      <c r="C35" s="270"/>
      <c r="D35" s="270"/>
      <c r="E35" s="270"/>
      <c r="F35" s="271"/>
      <c r="G35" s="264">
        <v>50</v>
      </c>
      <c r="H35" s="263">
        <v>4</v>
      </c>
      <c r="I35" s="264">
        <f>SUM(G35*H35)</f>
        <v>200</v>
      </c>
      <c r="J35" s="264">
        <v>0</v>
      </c>
      <c r="K35" s="251" t="s">
        <v>199</v>
      </c>
    </row>
    <row r="36" spans="1:11" s="62" customFormat="1" ht="25.5" customHeight="1" x14ac:dyDescent="0.25">
      <c r="A36" s="272" t="s">
        <v>200</v>
      </c>
      <c r="B36" s="272"/>
      <c r="C36" s="272"/>
      <c r="D36" s="272"/>
      <c r="E36" s="272"/>
      <c r="F36" s="272"/>
      <c r="G36" s="273">
        <v>65</v>
      </c>
      <c r="H36" s="274">
        <v>5</v>
      </c>
      <c r="I36" s="273">
        <f>SUM(G36*H36)</f>
        <v>325</v>
      </c>
      <c r="J36" s="273">
        <v>0</v>
      </c>
      <c r="K36" s="281" t="s">
        <v>201</v>
      </c>
    </row>
    <row r="37" spans="1:11" s="49" customFormat="1" ht="14.25" customHeight="1" x14ac:dyDescent="0.2">
      <c r="A37" s="205"/>
      <c r="B37" s="206"/>
      <c r="C37" s="206"/>
      <c r="D37" s="206"/>
      <c r="E37" s="206"/>
      <c r="F37" s="207"/>
      <c r="G37" s="232"/>
      <c r="H37" s="170"/>
      <c r="I37" s="228"/>
      <c r="J37" s="228"/>
      <c r="K37" s="86"/>
    </row>
    <row r="38" spans="1:11" s="49" customFormat="1" ht="14.25" customHeight="1" x14ac:dyDescent="0.2">
      <c r="A38" s="205"/>
      <c r="B38" s="206"/>
      <c r="C38" s="206"/>
      <c r="D38" s="206"/>
      <c r="E38" s="206"/>
      <c r="F38" s="207"/>
      <c r="G38" s="232"/>
      <c r="H38" s="170"/>
      <c r="I38" s="228"/>
      <c r="J38" s="228"/>
      <c r="K38" s="86"/>
    </row>
    <row r="39" spans="1:11" s="49" customFormat="1" ht="15.75" customHeight="1" thickBot="1" x14ac:dyDescent="0.25">
      <c r="A39" s="166" t="s">
        <v>122</v>
      </c>
      <c r="B39" s="188"/>
      <c r="C39" s="188"/>
      <c r="D39" s="188"/>
      <c r="E39" s="188"/>
      <c r="F39" s="188"/>
      <c r="G39" s="188"/>
      <c r="H39" s="189"/>
      <c r="I39" s="61">
        <f>SUM(I32:I38)</f>
        <v>8365</v>
      </c>
      <c r="J39" s="61">
        <f>SUM(J32:J38)</f>
        <v>0</v>
      </c>
      <c r="K39" s="129"/>
    </row>
    <row r="40" spans="1:11" s="49" customFormat="1" ht="15.75" customHeight="1" thickBot="1" x14ac:dyDescent="0.25">
      <c r="A40" s="171" t="s">
        <v>123</v>
      </c>
      <c r="B40" s="159"/>
      <c r="C40" s="159"/>
      <c r="D40" s="159"/>
      <c r="E40" s="159"/>
      <c r="F40" s="159"/>
      <c r="G40" s="159"/>
      <c r="H40" s="190"/>
      <c r="I40" s="231">
        <f>SUM(I15,I19,I27,I30,I39)</f>
        <v>837313.26239999989</v>
      </c>
      <c r="J40" s="231">
        <f>SUM(J15,J19,J27,J30,J39)</f>
        <v>0</v>
      </c>
      <c r="K40" s="129"/>
    </row>
    <row r="41" spans="1:11" s="49" customFormat="1" ht="12" customHeight="1" thickBot="1" x14ac:dyDescent="0.25">
      <c r="A41" s="184"/>
      <c r="B41" s="185"/>
      <c r="C41" s="185"/>
      <c r="D41" s="185"/>
      <c r="E41" s="185"/>
      <c r="F41" s="185"/>
      <c r="G41" s="185"/>
      <c r="H41" s="185"/>
      <c r="I41" s="185"/>
      <c r="J41" s="186"/>
      <c r="K41" s="187"/>
    </row>
    <row r="42" spans="1:11" s="62" customFormat="1" ht="18.75" customHeight="1" x14ac:dyDescent="0.25">
      <c r="A42" s="282" t="s">
        <v>100</v>
      </c>
      <c r="B42" s="283"/>
      <c r="C42" s="283"/>
      <c r="D42" s="283"/>
      <c r="E42" s="283"/>
      <c r="F42" s="283"/>
      <c r="G42" s="283"/>
      <c r="H42" s="283"/>
      <c r="I42" s="283"/>
      <c r="J42" s="289"/>
      <c r="K42" s="290"/>
    </row>
    <row r="43" spans="1:11" s="62" customFormat="1" ht="51" customHeight="1" x14ac:dyDescent="0.25">
      <c r="A43" s="144" t="s">
        <v>101</v>
      </c>
      <c r="B43" s="145"/>
      <c r="C43" s="145"/>
      <c r="D43" s="145"/>
      <c r="E43" s="145"/>
      <c r="F43" s="146"/>
      <c r="G43" s="81" t="s">
        <v>102</v>
      </c>
      <c r="H43" s="81" t="s">
        <v>80</v>
      </c>
      <c r="I43" s="81" t="s">
        <v>72</v>
      </c>
      <c r="J43" s="81" t="s">
        <v>73</v>
      </c>
      <c r="K43" s="128" t="s">
        <v>103</v>
      </c>
    </row>
    <row r="44" spans="1:11" s="49" customFormat="1" ht="12.75" x14ac:dyDescent="0.2">
      <c r="A44" s="211"/>
      <c r="B44" s="212"/>
      <c r="C44" s="212"/>
      <c r="D44" s="212"/>
      <c r="E44" s="212"/>
      <c r="F44" s="213"/>
      <c r="G44" s="69"/>
      <c r="H44" s="224"/>
      <c r="I44" s="228"/>
      <c r="J44" s="228"/>
      <c r="K44" s="86"/>
    </row>
    <row r="45" spans="1:11" s="49" customFormat="1" ht="12.75" x14ac:dyDescent="0.2">
      <c r="A45" s="211"/>
      <c r="B45" s="212"/>
      <c r="C45" s="212"/>
      <c r="D45" s="212"/>
      <c r="E45" s="212"/>
      <c r="F45" s="213"/>
      <c r="G45" s="54"/>
      <c r="H45" s="224"/>
      <c r="I45" s="228"/>
      <c r="J45" s="228"/>
      <c r="K45" s="86"/>
    </row>
    <row r="46" spans="1:11" s="49" customFormat="1" ht="12.75" x14ac:dyDescent="0.2">
      <c r="A46" s="209"/>
      <c r="B46" s="209"/>
      <c r="C46" s="209"/>
      <c r="D46" s="209"/>
      <c r="E46" s="209"/>
      <c r="F46" s="210"/>
      <c r="G46" s="54"/>
      <c r="H46" s="224"/>
      <c r="I46" s="228"/>
      <c r="J46" s="228"/>
      <c r="K46" s="86"/>
    </row>
    <row r="47" spans="1:11" s="49" customFormat="1" ht="12.75" x14ac:dyDescent="0.2">
      <c r="A47" s="211"/>
      <c r="B47" s="212"/>
      <c r="C47" s="212"/>
      <c r="D47" s="212"/>
      <c r="E47" s="212"/>
      <c r="F47" s="213"/>
      <c r="G47" s="54"/>
      <c r="H47" s="224"/>
      <c r="I47" s="228"/>
      <c r="J47" s="228"/>
      <c r="K47" s="94"/>
    </row>
    <row r="48" spans="1:11" s="62" customFormat="1" ht="38.25" x14ac:dyDescent="0.25">
      <c r="A48" s="144" t="s">
        <v>104</v>
      </c>
      <c r="B48" s="145"/>
      <c r="C48" s="145"/>
      <c r="D48" s="145"/>
      <c r="E48" s="146"/>
      <c r="F48" s="81" t="s">
        <v>89</v>
      </c>
      <c r="G48" s="191" t="s">
        <v>79</v>
      </c>
      <c r="H48" s="192" t="s">
        <v>80</v>
      </c>
      <c r="I48" s="81" t="s">
        <v>72</v>
      </c>
      <c r="J48" s="81" t="s">
        <v>73</v>
      </c>
      <c r="K48" s="128"/>
    </row>
    <row r="49" spans="1:11" s="49" customFormat="1" ht="13.5" customHeight="1" x14ac:dyDescent="0.2">
      <c r="A49" s="211"/>
      <c r="B49" s="212"/>
      <c r="C49" s="212"/>
      <c r="D49" s="212"/>
      <c r="E49" s="213"/>
      <c r="F49" s="222"/>
      <c r="G49" s="70"/>
      <c r="H49" s="223"/>
      <c r="I49" s="228"/>
      <c r="J49" s="228"/>
      <c r="K49" s="88"/>
    </row>
    <row r="50" spans="1:11" s="49" customFormat="1" ht="13.5" customHeight="1" x14ac:dyDescent="0.2">
      <c r="A50" s="211"/>
      <c r="B50" s="212"/>
      <c r="C50" s="212"/>
      <c r="D50" s="212"/>
      <c r="E50" s="213"/>
      <c r="F50" s="222"/>
      <c r="G50" s="70"/>
      <c r="H50" s="223"/>
      <c r="I50" s="228"/>
      <c r="J50" s="228"/>
      <c r="K50" s="88"/>
    </row>
    <row r="51" spans="1:11" s="49" customFormat="1" ht="13.5" customHeight="1" x14ac:dyDescent="0.2">
      <c r="A51" s="211"/>
      <c r="B51" s="212"/>
      <c r="C51" s="212"/>
      <c r="D51" s="212"/>
      <c r="E51" s="213"/>
      <c r="F51" s="222"/>
      <c r="G51" s="70"/>
      <c r="H51" s="223"/>
      <c r="I51" s="228"/>
      <c r="J51" s="228"/>
      <c r="K51" s="86"/>
    </row>
    <row r="52" spans="1:11" s="49" customFormat="1" ht="14.25" customHeight="1" x14ac:dyDescent="0.2">
      <c r="A52" s="211"/>
      <c r="B52" s="212"/>
      <c r="C52" s="212"/>
      <c r="D52" s="212"/>
      <c r="E52" s="213"/>
      <c r="F52" s="222"/>
      <c r="G52" s="70"/>
      <c r="H52" s="223"/>
      <c r="I52" s="228"/>
      <c r="J52" s="228"/>
      <c r="K52" s="87"/>
    </row>
    <row r="53" spans="1:11" s="49" customFormat="1" ht="13.5" customHeight="1" x14ac:dyDescent="0.2">
      <c r="A53" s="148" t="s">
        <v>105</v>
      </c>
      <c r="B53" s="149"/>
      <c r="C53" s="149"/>
      <c r="D53" s="149"/>
      <c r="E53" s="149"/>
      <c r="F53" s="149"/>
      <c r="G53" s="149"/>
      <c r="H53" s="193"/>
      <c r="I53" s="229">
        <f>SUM(I44:I47,I49:I52)</f>
        <v>0</v>
      </c>
      <c r="J53" s="229">
        <f>SUM(J44:J47,J49:J52)</f>
        <v>0</v>
      </c>
      <c r="K53" s="152"/>
    </row>
    <row r="54" spans="1:11" s="62" customFormat="1" ht="38.25" x14ac:dyDescent="0.25">
      <c r="A54" s="144" t="s">
        <v>106</v>
      </c>
      <c r="B54" s="145"/>
      <c r="C54" s="145"/>
      <c r="D54" s="145"/>
      <c r="E54" s="145"/>
      <c r="F54" s="145"/>
      <c r="G54" s="145"/>
      <c r="H54" s="81"/>
      <c r="I54" s="81" t="s">
        <v>72</v>
      </c>
      <c r="J54" s="81" t="s">
        <v>73</v>
      </c>
      <c r="K54" s="128" t="s">
        <v>107</v>
      </c>
    </row>
    <row r="55" spans="1:11" s="49" customFormat="1" ht="13.5" customHeight="1" x14ac:dyDescent="0.2">
      <c r="A55" s="208"/>
      <c r="B55" s="209"/>
      <c r="C55" s="209"/>
      <c r="D55" s="209"/>
      <c r="E55" s="209"/>
      <c r="F55" s="209"/>
      <c r="G55" s="209"/>
      <c r="H55" s="197"/>
      <c r="I55" s="228"/>
      <c r="J55" s="228"/>
      <c r="K55" s="88"/>
    </row>
    <row r="56" spans="1:11" s="49" customFormat="1" ht="13.5" customHeight="1" x14ac:dyDescent="0.2">
      <c r="A56" s="205"/>
      <c r="B56" s="206"/>
      <c r="C56" s="206"/>
      <c r="D56" s="206"/>
      <c r="E56" s="206"/>
      <c r="F56" s="206"/>
      <c r="G56" s="207"/>
      <c r="H56" s="197"/>
      <c r="I56" s="228"/>
      <c r="J56" s="228"/>
      <c r="K56" s="88"/>
    </row>
    <row r="57" spans="1:11" s="49" customFormat="1" ht="13.5" customHeight="1" x14ac:dyDescent="0.2">
      <c r="A57" s="205"/>
      <c r="B57" s="206"/>
      <c r="C57" s="206"/>
      <c r="D57" s="206"/>
      <c r="E57" s="206"/>
      <c r="F57" s="206"/>
      <c r="G57" s="207"/>
      <c r="H57" s="197"/>
      <c r="I57" s="228"/>
      <c r="J57" s="228"/>
      <c r="K57" s="88"/>
    </row>
    <row r="58" spans="1:11" s="49" customFormat="1" ht="14.25" customHeight="1" x14ac:dyDescent="0.2">
      <c r="A58" s="211"/>
      <c r="B58" s="212"/>
      <c r="C58" s="212"/>
      <c r="D58" s="212"/>
      <c r="E58" s="212"/>
      <c r="F58" s="212"/>
      <c r="G58" s="212"/>
      <c r="H58" s="197"/>
      <c r="I58" s="228"/>
      <c r="J58" s="228"/>
      <c r="K58" s="86"/>
    </row>
    <row r="59" spans="1:11" s="49" customFormat="1" ht="13.5" customHeight="1" x14ac:dyDescent="0.2">
      <c r="A59" s="148" t="s">
        <v>108</v>
      </c>
      <c r="B59" s="149"/>
      <c r="C59" s="149"/>
      <c r="D59" s="149"/>
      <c r="E59" s="149"/>
      <c r="F59" s="149"/>
      <c r="G59" s="149"/>
      <c r="H59" s="198"/>
      <c r="I59" s="229">
        <f>SUM(I55:I58)</f>
        <v>0</v>
      </c>
      <c r="J59" s="229">
        <f>SUM(J55:J58)</f>
        <v>0</v>
      </c>
      <c r="K59" s="152"/>
    </row>
    <row r="60" spans="1:11" s="62" customFormat="1" ht="38.25" x14ac:dyDescent="0.25">
      <c r="A60" s="194" t="s">
        <v>109</v>
      </c>
      <c r="B60" s="195"/>
      <c r="C60" s="195"/>
      <c r="D60" s="195"/>
      <c r="E60" s="195"/>
      <c r="F60" s="195"/>
      <c r="G60" s="196"/>
      <c r="H60" s="128"/>
      <c r="I60" s="128" t="s">
        <v>72</v>
      </c>
      <c r="J60" s="128" t="s">
        <v>73</v>
      </c>
      <c r="K60" s="128" t="s">
        <v>110</v>
      </c>
    </row>
    <row r="61" spans="1:11" s="62" customFormat="1" ht="12.75" x14ac:dyDescent="0.25">
      <c r="A61" s="217"/>
      <c r="B61" s="218"/>
      <c r="C61" s="218"/>
      <c r="D61" s="218"/>
      <c r="E61" s="218"/>
      <c r="F61" s="218"/>
      <c r="G61" s="219"/>
      <c r="H61" s="71"/>
      <c r="I61" s="226"/>
      <c r="J61" s="226"/>
      <c r="K61" s="85"/>
    </row>
    <row r="62" spans="1:11" s="62" customFormat="1" ht="12.75" x14ac:dyDescent="0.25">
      <c r="A62" s="217"/>
      <c r="B62" s="218"/>
      <c r="C62" s="218"/>
      <c r="D62" s="218"/>
      <c r="E62" s="218"/>
      <c r="F62" s="218"/>
      <c r="G62" s="219"/>
      <c r="H62" s="71"/>
      <c r="I62" s="226"/>
      <c r="J62" s="226"/>
      <c r="K62" s="85"/>
    </row>
    <row r="63" spans="1:11" s="49" customFormat="1" ht="13.5" customHeight="1" x14ac:dyDescent="0.2">
      <c r="A63" s="220"/>
      <c r="B63" s="221"/>
      <c r="C63" s="221"/>
      <c r="D63" s="221"/>
      <c r="E63" s="221"/>
      <c r="F63" s="221"/>
      <c r="G63" s="221"/>
      <c r="H63" s="174"/>
      <c r="I63" s="227"/>
      <c r="J63" s="227"/>
      <c r="K63" s="86"/>
    </row>
    <row r="64" spans="1:11" s="49" customFormat="1" ht="14.25" customHeight="1" x14ac:dyDescent="0.2">
      <c r="A64" s="211"/>
      <c r="B64" s="212"/>
      <c r="C64" s="212"/>
      <c r="D64" s="212"/>
      <c r="E64" s="212"/>
      <c r="F64" s="212"/>
      <c r="G64" s="212"/>
      <c r="H64" s="174"/>
      <c r="I64" s="228"/>
      <c r="J64" s="228"/>
      <c r="K64" s="86"/>
    </row>
    <row r="65" spans="1:11" s="49" customFormat="1" ht="14.25" customHeight="1" x14ac:dyDescent="0.2">
      <c r="A65" s="148" t="s">
        <v>111</v>
      </c>
      <c r="B65" s="149"/>
      <c r="C65" s="149"/>
      <c r="D65" s="149"/>
      <c r="E65" s="149"/>
      <c r="F65" s="149"/>
      <c r="G65" s="149"/>
      <c r="H65" s="198"/>
      <c r="I65" s="229">
        <f>SUM(I63:I64)</f>
        <v>0</v>
      </c>
      <c r="J65" s="229">
        <f>SUM(J63:J64)</f>
        <v>0</v>
      </c>
      <c r="K65" s="152"/>
    </row>
    <row r="66" spans="1:11" s="49" customFormat="1" ht="13.5" thickBot="1" x14ac:dyDescent="0.25">
      <c r="A66" s="175" t="s">
        <v>124</v>
      </c>
      <c r="B66" s="176"/>
      <c r="C66" s="176"/>
      <c r="D66" s="176"/>
      <c r="E66" s="176"/>
      <c r="F66" s="176"/>
      <c r="G66" s="176"/>
      <c r="H66" s="177"/>
      <c r="I66" s="230">
        <f>SUM(I53,I59,I65)</f>
        <v>0</v>
      </c>
      <c r="J66" s="230">
        <f>SUM(J53,J59,J65)</f>
        <v>0</v>
      </c>
      <c r="K66" s="152"/>
    </row>
    <row r="67" spans="1:11" s="16" customFormat="1" ht="11.25" customHeight="1" thickBot="1" x14ac:dyDescent="0.25">
      <c r="A67" s="202"/>
      <c r="B67" s="203"/>
      <c r="C67" s="203"/>
      <c r="D67" s="203"/>
      <c r="E67" s="203"/>
      <c r="F67" s="203"/>
      <c r="G67" s="203"/>
      <c r="H67" s="203"/>
      <c r="I67" s="203"/>
      <c r="J67" s="204"/>
      <c r="K67" s="77"/>
    </row>
    <row r="68" spans="1:11" s="16" customFormat="1" ht="26.25" customHeight="1" thickBot="1" x14ac:dyDescent="0.25">
      <c r="A68" s="199" t="s">
        <v>125</v>
      </c>
      <c r="B68" s="200"/>
      <c r="C68" s="200"/>
      <c r="D68" s="200"/>
      <c r="E68" s="200"/>
      <c r="F68" s="200"/>
      <c r="G68" s="200"/>
      <c r="H68" s="201"/>
      <c r="I68" s="296">
        <f>SUM(I40,I66)</f>
        <v>837313.26239999989</v>
      </c>
      <c r="J68" s="296">
        <f>SUM(J40,J66)</f>
        <v>0</v>
      </c>
      <c r="K68" s="162"/>
    </row>
  </sheetData>
  <mergeCells count="70">
    <mergeCell ref="A68:G68"/>
    <mergeCell ref="A4:K4"/>
    <mergeCell ref="A12:D12"/>
    <mergeCell ref="A13:D13"/>
    <mergeCell ref="A62:G62"/>
    <mergeCell ref="A63:G63"/>
    <mergeCell ref="A64:G64"/>
    <mergeCell ref="A65:G65"/>
    <mergeCell ref="A66:G66"/>
    <mergeCell ref="A67:J67"/>
    <mergeCell ref="A56:G56"/>
    <mergeCell ref="A57:G57"/>
    <mergeCell ref="A58:G58"/>
    <mergeCell ref="A59:G59"/>
    <mergeCell ref="A60:G60"/>
    <mergeCell ref="A61:G61"/>
    <mergeCell ref="A50:E50"/>
    <mergeCell ref="A51:E51"/>
    <mergeCell ref="A52:E52"/>
    <mergeCell ref="A53:G53"/>
    <mergeCell ref="A54:G54"/>
    <mergeCell ref="A55:G55"/>
    <mergeCell ref="A44:F44"/>
    <mergeCell ref="A45:F45"/>
    <mergeCell ref="A46:F46"/>
    <mergeCell ref="A47:F47"/>
    <mergeCell ref="A48:E48"/>
    <mergeCell ref="A49:E49"/>
    <mergeCell ref="A38:F38"/>
    <mergeCell ref="A39:H39"/>
    <mergeCell ref="A40:H40"/>
    <mergeCell ref="A41:J41"/>
    <mergeCell ref="A42:I42"/>
    <mergeCell ref="A43:F43"/>
    <mergeCell ref="A32:F32"/>
    <mergeCell ref="A33:F33"/>
    <mergeCell ref="A34:F34"/>
    <mergeCell ref="A35:F35"/>
    <mergeCell ref="A36:F36"/>
    <mergeCell ref="A37:F37"/>
    <mergeCell ref="A26:G26"/>
    <mergeCell ref="A27:G27"/>
    <mergeCell ref="A28:F28"/>
    <mergeCell ref="A29:F29"/>
    <mergeCell ref="A30:G30"/>
    <mergeCell ref="A31:F31"/>
    <mergeCell ref="A20:E20"/>
    <mergeCell ref="A21:E21"/>
    <mergeCell ref="A22:E22"/>
    <mergeCell ref="A23:E23"/>
    <mergeCell ref="A24:E24"/>
    <mergeCell ref="A25:E25"/>
    <mergeCell ref="A14:D14"/>
    <mergeCell ref="A15:G15"/>
    <mergeCell ref="A16:G16"/>
    <mergeCell ref="A17:F17"/>
    <mergeCell ref="A18:G18"/>
    <mergeCell ref="A19:G19"/>
    <mergeCell ref="A6:J6"/>
    <mergeCell ref="A7:D7"/>
    <mergeCell ref="A8:D8"/>
    <mergeCell ref="A9:D9"/>
    <mergeCell ref="A10:D10"/>
    <mergeCell ref="A11:D11"/>
    <mergeCell ref="A1:K1"/>
    <mergeCell ref="A2:B2"/>
    <mergeCell ref="C2:K2"/>
    <mergeCell ref="A3:C3"/>
    <mergeCell ref="D3:K3"/>
    <mergeCell ref="A5:H5"/>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3" r:id="rId3" name="Check Box 1">
              <controlPr defaultSize="0" autoFill="0" autoLine="0" autoPict="0">
                <anchor moveWithCells="1">
                  <from>
                    <xdr:col>0</xdr:col>
                    <xdr:colOff>85725</xdr:colOff>
                    <xdr:row>17</xdr:row>
                    <xdr:rowOff>66675</xdr:rowOff>
                  </from>
                  <to>
                    <xdr:col>6</xdr:col>
                    <xdr:colOff>476250</xdr:colOff>
                    <xdr:row>17</xdr:row>
                    <xdr:rowOff>285750</xdr:rowOff>
                  </to>
                </anchor>
              </controlPr>
            </control>
          </mc:Choice>
        </mc:AlternateContent>
        <mc:AlternateContent xmlns:mc="http://schemas.openxmlformats.org/markup-compatibility/2006">
          <mc:Choice Requires="x14">
            <control shapeId="8194" r:id="rId4" name="Check Box 2">
              <controlPr defaultSize="0" autoFill="0" autoLine="0" autoPict="0">
                <anchor moveWithCells="1">
                  <from>
                    <xdr:col>0</xdr:col>
                    <xdr:colOff>76200</xdr:colOff>
                    <xdr:row>25</xdr:row>
                    <xdr:rowOff>47625</xdr:rowOff>
                  </from>
                  <to>
                    <xdr:col>6</xdr:col>
                    <xdr:colOff>609600</xdr:colOff>
                    <xdr:row>25</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Budget Narrative Instructions</vt:lpstr>
      <vt:lpstr>Allowable-Nonallowable Costs</vt:lpstr>
      <vt:lpstr>State Tribe Territory Narrative</vt:lpstr>
      <vt:lpstr>Provider Narrative</vt:lpstr>
      <vt:lpstr>Example State, Tribe, Territory</vt:lpstr>
      <vt:lpstr>Example Provider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Jordre</dc:creator>
  <cp:lastModifiedBy>Lisa Jordre</cp:lastModifiedBy>
  <dcterms:created xsi:type="dcterms:W3CDTF">2024-03-18T22:21:31Z</dcterms:created>
  <dcterms:modified xsi:type="dcterms:W3CDTF">2024-03-19T00:58:10Z</dcterms:modified>
</cp:coreProperties>
</file>